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" yWindow="0" windowWidth="1875" windowHeight="1380" tabRatio="908" activeTab="0"/>
  </bookViews>
  <sheets>
    <sheet name="タイムテーブル" sheetId="1" r:id="rId1"/>
    <sheet name="男子 " sheetId="2" r:id="rId2"/>
    <sheet name="女子" sheetId="3" r:id="rId3"/>
    <sheet name="トラック" sheetId="4" r:id="rId4"/>
    <sheet name="トラック（女子）" sheetId="5" r:id="rId5"/>
    <sheet name="男女走高跳" sheetId="6" r:id="rId6"/>
    <sheet name="男子走幅跳" sheetId="7" r:id="rId7"/>
    <sheet name="女子走幅跳" sheetId="8" r:id="rId8"/>
    <sheet name="気象" sheetId="9" r:id="rId9"/>
  </sheets>
  <definedNames>
    <definedName name="_xlnm._FilterDatabase" localSheetId="2" hidden="1">'女子'!$A$4:$K$118</definedName>
    <definedName name="_xlnm._FilterDatabase" localSheetId="1" hidden="1">'男子 '!$A$4:$K$127</definedName>
    <definedName name="_xlnm.Print_Area" localSheetId="5">'男女走高跳'!$A$2:$AV$41</definedName>
  </definedNames>
  <calcPr fullCalcOnLoad="1"/>
</workbook>
</file>

<file path=xl/sharedStrings.xml><?xml version="1.0" encoding="utf-8"?>
<sst xmlns="http://schemas.openxmlformats.org/spreadsheetml/2006/main" count="2614" uniqueCount="899">
  <si>
    <t>男子</t>
  </si>
  <si>
    <t>走幅跳</t>
  </si>
  <si>
    <t>氏　  　名</t>
  </si>
  <si>
    <t>学年</t>
  </si>
  <si>
    <t>所属</t>
  </si>
  <si>
    <t>走高跳</t>
  </si>
  <si>
    <t>○</t>
  </si>
  <si>
    <t>80mH</t>
  </si>
  <si>
    <t>男　子</t>
  </si>
  <si>
    <t>100M</t>
  </si>
  <si>
    <t>1組</t>
  </si>
  <si>
    <t>NO,</t>
  </si>
  <si>
    <t>記録</t>
  </si>
  <si>
    <t>2組</t>
  </si>
  <si>
    <t>レーン</t>
  </si>
  <si>
    <t>２組</t>
  </si>
  <si>
    <t>　　名前</t>
  </si>
  <si>
    <t>　　　所属</t>
  </si>
  <si>
    <t>３組</t>
  </si>
  <si>
    <t>４組</t>
  </si>
  <si>
    <t>５組</t>
  </si>
  <si>
    <t>６組</t>
  </si>
  <si>
    <t>７組</t>
  </si>
  <si>
    <t>８組</t>
  </si>
  <si>
    <t>９組</t>
  </si>
  <si>
    <t>１０組</t>
  </si>
  <si>
    <t>１１組</t>
  </si>
  <si>
    <t>１２組</t>
  </si>
  <si>
    <t>1000M</t>
  </si>
  <si>
    <t>80MH</t>
  </si>
  <si>
    <t>3組</t>
  </si>
  <si>
    <t>4組</t>
  </si>
  <si>
    <r>
      <t>（</t>
    </r>
    <r>
      <rPr>
        <sz val="14"/>
        <rFont val="ＭＳ Ｐゴシック"/>
        <family val="3"/>
      </rPr>
      <t>±</t>
    </r>
    <r>
      <rPr>
        <sz val="12"/>
        <rFont val="ＭＳ Ｐゴシック"/>
        <family val="3"/>
      </rPr>
      <t>　　・　　）</t>
    </r>
  </si>
  <si>
    <t>フリガナ</t>
  </si>
  <si>
    <t>100m</t>
  </si>
  <si>
    <t>1000m</t>
  </si>
  <si>
    <t>4X100mR</t>
  </si>
  <si>
    <t>１３組</t>
  </si>
  <si>
    <t>１４組</t>
  </si>
  <si>
    <t>１５組</t>
  </si>
  <si>
    <t>１６組</t>
  </si>
  <si>
    <t>１７組</t>
  </si>
  <si>
    <t>１８組</t>
  </si>
  <si>
    <t>4×100M　リレー</t>
  </si>
  <si>
    <t>走高跳</t>
  </si>
  <si>
    <t>試技順</t>
  </si>
  <si>
    <t>80mH</t>
  </si>
  <si>
    <t>1000m</t>
  </si>
  <si>
    <t>100m</t>
  </si>
  <si>
    <t>フリガナ</t>
  </si>
  <si>
    <t>女子</t>
  </si>
  <si>
    <t>走幅跳</t>
  </si>
  <si>
    <t>女子</t>
  </si>
  <si>
    <t>4×100Mリレー</t>
  </si>
  <si>
    <t>○</t>
  </si>
  <si>
    <t>team MANO</t>
  </si>
  <si>
    <t>走幅跳</t>
  </si>
  <si>
    <t>2組</t>
  </si>
  <si>
    <t>場　　所　　　魚津市桃山運動公園　陸上競技場</t>
  </si>
  <si>
    <t>主　　催　　　滑川市陸上競技協会</t>
  </si>
  <si>
    <t>競　技　順　序　</t>
  </si>
  <si>
    <t>ト ラ ッ ク</t>
  </si>
  <si>
    <t>フ ィ ー ル ド</t>
  </si>
  <si>
    <t>開始時間</t>
  </si>
  <si>
    <t>種　　目</t>
  </si>
  <si>
    <t>集合時間</t>
  </si>
  <si>
    <t>競技開始　　午前　9時 30分</t>
  </si>
  <si>
    <t>風/記録</t>
  </si>
  <si>
    <t>１回目</t>
  </si>
  <si>
    <t>２回目</t>
  </si>
  <si>
    <t>３回目</t>
  </si>
  <si>
    <t>最終記録</t>
  </si>
  <si>
    <t>江崎　真央</t>
  </si>
  <si>
    <t>井水　琢人</t>
  </si>
  <si>
    <t>中才　陽介</t>
  </si>
  <si>
    <t>Ａ.Ｃ.ＴＯＹＡＭＡ Ｊｒ.</t>
  </si>
  <si>
    <t>藤田　蘭</t>
  </si>
  <si>
    <t>ｳﾁｲ ﾚﾅ</t>
  </si>
  <si>
    <t>ﾎﾘﾀ ﾐﾂﾞｷ</t>
  </si>
  <si>
    <t>ﾑﾗｲ ｶﾝｼﾞ</t>
  </si>
  <si>
    <t>○</t>
  </si>
  <si>
    <t>北林　朋恵</t>
  </si>
  <si>
    <t>ｷﾀﾊﾞﾔｼ ﾄﾓｴ</t>
  </si>
  <si>
    <t>かみにーず</t>
  </si>
  <si>
    <t>魚津陸上スポーツ少年団</t>
  </si>
  <si>
    <t>所  属</t>
  </si>
  <si>
    <t>M</t>
  </si>
  <si>
    <t>石金　哲平</t>
  </si>
  <si>
    <t>新村　大稀</t>
  </si>
  <si>
    <t>内田　澪那</t>
  </si>
  <si>
    <t>大倉　陸</t>
  </si>
  <si>
    <t>高島　優介</t>
  </si>
  <si>
    <t>藤井　陸人</t>
  </si>
  <si>
    <t>吉田　詠司</t>
  </si>
  <si>
    <t>内田　都聖</t>
  </si>
  <si>
    <t>浦田　朋哉</t>
  </si>
  <si>
    <t>高島　麟太郎</t>
  </si>
  <si>
    <t>堀　尋成</t>
  </si>
  <si>
    <t>吉田　颯</t>
  </si>
  <si>
    <t>田辺 寛欣</t>
  </si>
  <si>
    <t>吉田　篤郎</t>
  </si>
  <si>
    <t>酒井　来磨</t>
  </si>
  <si>
    <t>坂井　瑠菜</t>
  </si>
  <si>
    <t>杉本　光穂</t>
  </si>
  <si>
    <t>広瀬　愛理</t>
  </si>
  <si>
    <t>藤田　清香</t>
  </si>
  <si>
    <t>松下　可那子</t>
  </si>
  <si>
    <t>山本　友香</t>
  </si>
  <si>
    <t>島田　美咲</t>
  </si>
  <si>
    <t>森川　奈穂</t>
  </si>
  <si>
    <t>稲葉　小春</t>
  </si>
  <si>
    <t>新村　彩乃</t>
  </si>
  <si>
    <t>吉川　綾香</t>
  </si>
  <si>
    <t>5組</t>
  </si>
  <si>
    <t>１5組</t>
  </si>
  <si>
    <t>１6組</t>
  </si>
  <si>
    <t>80cm</t>
  </si>
  <si>
    <t>85cm</t>
  </si>
  <si>
    <t>90cm</t>
  </si>
  <si>
    <t>95cm</t>
  </si>
  <si>
    <t>1m00</t>
  </si>
  <si>
    <t>1m05</t>
  </si>
  <si>
    <t>1m10</t>
  </si>
  <si>
    <t>1m15</t>
  </si>
  <si>
    <t>1m20</t>
  </si>
  <si>
    <t>岩田　樹葉</t>
  </si>
  <si>
    <t>ｲﾜﾀ ｲﾂﾊ</t>
  </si>
  <si>
    <t>小沢　ありさ</t>
  </si>
  <si>
    <t>ｺｻﾞﾜ ｱﾘｻ</t>
  </si>
  <si>
    <t>横山　めいな</t>
  </si>
  <si>
    <t>ﾖｺﾔ ﾒｲﾅ</t>
  </si>
  <si>
    <t>中村　美南</t>
  </si>
  <si>
    <t>ﾅｶﾑﾗ ﾐﾅﾐ</t>
  </si>
  <si>
    <t>久保田　志麻</t>
  </si>
  <si>
    <t>ｸﾎﾞﾀ ｼﾏ</t>
  </si>
  <si>
    <t>松本　颯希</t>
  </si>
  <si>
    <t>ﾓﾂﾓﾄ ｻﾂｷ</t>
  </si>
  <si>
    <t>糸　茉洸</t>
  </si>
  <si>
    <t>ｲﾄ ﾏﾋﾛ</t>
  </si>
  <si>
    <t>堀田　静華</t>
  </si>
  <si>
    <t>ﾎﾘﾀ ｼｽﾞｶ</t>
  </si>
  <si>
    <t>久保田　紗耶</t>
  </si>
  <si>
    <t>ｸﾎﾞﾀ ｻﾔ</t>
  </si>
  <si>
    <t>小倉　佳奈</t>
  </si>
  <si>
    <t>ｵｸﾞﾗ ｶﾅ</t>
  </si>
  <si>
    <t>山下　詩乃</t>
  </si>
  <si>
    <t>ﾔﾏｼﾀ ｼﾉ</t>
  </si>
  <si>
    <t>本多　白留</t>
  </si>
  <si>
    <t>ﾎﾝﾀﾞ ｼﾛﾙ</t>
  </si>
  <si>
    <t>平川　静香</t>
  </si>
  <si>
    <t>ﾋﾗｶﾜ ｼｽﾞｶ</t>
  </si>
  <si>
    <t>有岡　麻菜美</t>
  </si>
  <si>
    <t>ｱﾘｵｶ ﾏﾅﾐ</t>
  </si>
  <si>
    <t>慶応陸上クラブ</t>
  </si>
  <si>
    <t>谷井　温</t>
  </si>
  <si>
    <t>ﾀﾆｲ ｱﾂｼ</t>
  </si>
  <si>
    <t>杉本　隆起</t>
  </si>
  <si>
    <t>ｽｷﾞﾓﾄ ﾘｭｳｷ</t>
  </si>
  <si>
    <t>林　孝晟</t>
  </si>
  <si>
    <t>ﾊﾔｼ ｺｳｾｲ</t>
  </si>
  <si>
    <t>久保田　陽介</t>
  </si>
  <si>
    <t>ｸﾎﾞﾀ ﾖｳｽｹ</t>
  </si>
  <si>
    <t>久保田　陽仁</t>
  </si>
  <si>
    <t>ｸﾎﾞﾀ ﾊﾙﾋﾄ</t>
  </si>
  <si>
    <t>慶応陸上クラブ</t>
  </si>
  <si>
    <t>前山　宗亮</t>
  </si>
  <si>
    <t>織田  誉琢</t>
  </si>
  <si>
    <t>浅井　航</t>
  </si>
  <si>
    <t>藤田　健人</t>
  </si>
  <si>
    <t>井上　大己</t>
  </si>
  <si>
    <t>岡崎　怜生</t>
  </si>
  <si>
    <t>Ａ.Ｃ.ＴＯＹＡＭＡ Jr. Ａ</t>
  </si>
  <si>
    <t>藤坂　亮太</t>
  </si>
  <si>
    <t>中山　要</t>
  </si>
  <si>
    <t>高松　央聡</t>
  </si>
  <si>
    <t>安井　稜</t>
  </si>
  <si>
    <t>中才　茉子</t>
  </si>
  <si>
    <t>藤本　香那</t>
  </si>
  <si>
    <t>日影　柚月</t>
  </si>
  <si>
    <t>前田 百合香</t>
  </si>
  <si>
    <t>竹島　夏希</t>
  </si>
  <si>
    <t>前山　若奈</t>
  </si>
  <si>
    <t>村田　野乃花</t>
  </si>
  <si>
    <t>栄　結月</t>
  </si>
  <si>
    <t>秋元　一輝</t>
  </si>
  <si>
    <t>志鷹　宏太郎</t>
  </si>
  <si>
    <t>藤本　琉伸</t>
  </si>
  <si>
    <t>前田　力哉</t>
  </si>
  <si>
    <t>織田　敦也</t>
  </si>
  <si>
    <t>村田　昭人</t>
  </si>
  <si>
    <t>秋元　大輝</t>
  </si>
  <si>
    <t>佐伯　豪土</t>
  </si>
  <si>
    <t>藤井　悠生</t>
  </si>
  <si>
    <t>山口　琥大</t>
  </si>
  <si>
    <t>立山ランラン</t>
  </si>
  <si>
    <t>桜井　亜紀</t>
  </si>
  <si>
    <t>菅原　もにか</t>
  </si>
  <si>
    <t>中川　南英</t>
  </si>
  <si>
    <t>山口　歩果</t>
  </si>
  <si>
    <t>大倉　愛</t>
  </si>
  <si>
    <t>田村　美結</t>
  </si>
  <si>
    <t>土田　真央</t>
  </si>
  <si>
    <t>森田　莉奈</t>
  </si>
  <si>
    <t>青木　優呑</t>
  </si>
  <si>
    <t>間野　健太郎</t>
  </si>
  <si>
    <t>山口　龍之介</t>
  </si>
  <si>
    <t>有本　香織</t>
  </si>
  <si>
    <t>元起　光里</t>
  </si>
  <si>
    <t>泉　明里</t>
  </si>
  <si>
    <t>伊東　すみれ</t>
  </si>
  <si>
    <t>Team.I</t>
  </si>
  <si>
    <t>松崎　巧実</t>
  </si>
  <si>
    <t>Team.I A</t>
  </si>
  <si>
    <t>山下　晃広</t>
  </si>
  <si>
    <t>谷川　一生</t>
  </si>
  <si>
    <t>田村　莉旺</t>
  </si>
  <si>
    <t>高野　歩夢</t>
  </si>
  <si>
    <t>Team.I B</t>
  </si>
  <si>
    <t>五島　隆之介</t>
  </si>
  <si>
    <t>新木　悠斗</t>
  </si>
  <si>
    <t>岸　　幸輝</t>
  </si>
  <si>
    <t>山野　　優</t>
  </si>
  <si>
    <t>Team.I C</t>
  </si>
  <si>
    <t>佐々木　秀馬</t>
  </si>
  <si>
    <t>堀田　啓太</t>
  </si>
  <si>
    <t>木村　颯斗</t>
  </si>
  <si>
    <t>高柳　　侑</t>
  </si>
  <si>
    <t>横道　彩夏</t>
  </si>
  <si>
    <t>城尾　菜央</t>
  </si>
  <si>
    <t>松木　萌結</t>
  </si>
  <si>
    <t>杉本　さくら</t>
  </si>
  <si>
    <t>山下　紗采</t>
  </si>
  <si>
    <t>五島　優莉香</t>
  </si>
  <si>
    <t>フラットA．C．Ｊｒ</t>
  </si>
  <si>
    <t>フラットA．Ｃ．Ｊｒ</t>
  </si>
  <si>
    <t>扇澤　麻由</t>
  </si>
  <si>
    <t>高岡ジュニア</t>
  </si>
  <si>
    <t>杉野　志帆</t>
  </si>
  <si>
    <t>坂田　息吹</t>
  </si>
  <si>
    <t>西尾　帆華</t>
  </si>
  <si>
    <t>山本　海琴</t>
  </si>
  <si>
    <t>山田　陽斗</t>
  </si>
  <si>
    <t>横山　澄</t>
  </si>
  <si>
    <t>梨木　彩衣</t>
  </si>
  <si>
    <t>清水　小春</t>
  </si>
  <si>
    <t>　</t>
  </si>
  <si>
    <t>林　遥</t>
  </si>
  <si>
    <t>菅田　悠理</t>
  </si>
  <si>
    <t>西尾　華凛</t>
  </si>
  <si>
    <t>平田　稚葉</t>
  </si>
  <si>
    <t>関口　陽菜</t>
  </si>
  <si>
    <t>北野　風生</t>
  </si>
  <si>
    <t>林　涼花</t>
  </si>
  <si>
    <t>井上  栞里</t>
  </si>
  <si>
    <t>弥生　一沙</t>
  </si>
  <si>
    <t>ｼﾐｽﾞ ｾｲｶ</t>
  </si>
  <si>
    <t>岡田　晴登</t>
  </si>
  <si>
    <t>尾崎　太洋</t>
  </si>
  <si>
    <t>鈴木　健太郎</t>
  </si>
  <si>
    <t>池森　新大</t>
  </si>
  <si>
    <t>蜷川凱せい</t>
  </si>
  <si>
    <t>梨木　祐真</t>
  </si>
  <si>
    <t>清水　憲吾</t>
  </si>
  <si>
    <t>西川　亜連</t>
  </si>
  <si>
    <t>堀田　望月</t>
  </si>
  <si>
    <t>打井　玲奈</t>
  </si>
  <si>
    <t>青山　楓</t>
  </si>
  <si>
    <t>清田　涼香</t>
  </si>
  <si>
    <t>新堂　きっか</t>
  </si>
  <si>
    <t>岡山　菜々</t>
  </si>
  <si>
    <t>岩山　愛理</t>
  </si>
  <si>
    <t>稲崎　彩夏</t>
  </si>
  <si>
    <t>泉　梨恋</t>
  </si>
  <si>
    <t>ｲｽﾞﾐ ﾘｺ</t>
  </si>
  <si>
    <t>ｲﾅｻｷ ｱﾔｶ</t>
  </si>
  <si>
    <t>ｲﾜﾔﾏ ｱｲﾘ</t>
  </si>
  <si>
    <t>ｵｶﾔﾏ ﾅﾅ</t>
  </si>
  <si>
    <t>ｼﾝﾄﾞｳ ｷｯｶ</t>
  </si>
  <si>
    <t>ｷﾖﾀ ﾘｮｳｶ</t>
  </si>
  <si>
    <t>ｱｵﾔﾏ ｶｴﾃﾞ</t>
  </si>
  <si>
    <t>滑川ジュニア</t>
  </si>
  <si>
    <t>荒川　航樹</t>
  </si>
  <si>
    <t>ｱﾗｶﾜ ｺｳｷ</t>
  </si>
  <si>
    <t>成瀬　久太</t>
  </si>
  <si>
    <t>ﾅﾙｾ ｷｭｳﾀ</t>
  </si>
  <si>
    <t>井原　悠稀</t>
  </si>
  <si>
    <t>ｲﾊﾗ ﾕｳｷ</t>
  </si>
  <si>
    <t>小善　聖純</t>
  </si>
  <si>
    <t>ｼｮｳｾﾞﾝ ｷﾖｽﾐ</t>
  </si>
  <si>
    <t>奥野　雄大</t>
  </si>
  <si>
    <t>ｵｸﾉ ﾕｳﾀﾞｲ</t>
  </si>
  <si>
    <t>平澤　遼斗</t>
  </si>
  <si>
    <t>ﾋﾗｻﾜ ﾊﾙﾄ</t>
  </si>
  <si>
    <t>朝野　京介</t>
  </si>
  <si>
    <t>ｱｻﾉ ｷｮｳｽｹ</t>
  </si>
  <si>
    <t>高鉾　龍一</t>
  </si>
  <si>
    <t>ﾀｶﾎｺ ﾘｭｳｲﾁ</t>
  </si>
  <si>
    <t>清田　景雅</t>
  </si>
  <si>
    <t>ｷﾖﾀ ｹｲｶﾞ</t>
  </si>
  <si>
    <t>二俣　海大</t>
  </si>
  <si>
    <t>ﾌﾀﾏﾀ ｶｲﾄ</t>
  </si>
  <si>
    <t>谷口　颯斗</t>
  </si>
  <si>
    <t>ﾀﾆｸﾞﾁ ﾊﾔﾄ</t>
  </si>
  <si>
    <t>谷口　響</t>
  </si>
  <si>
    <t>ﾀﾆｸﾞﾁ ﾋﾋﾞｷ</t>
  </si>
  <si>
    <t>清水　裕弥</t>
  </si>
  <si>
    <t>ｼﾐｽﾞ ﾕｳﾔ</t>
  </si>
  <si>
    <t>かみずーず</t>
  </si>
  <si>
    <t>氷見　乃奈</t>
  </si>
  <si>
    <t>ﾋﾐ ﾉﾅ</t>
  </si>
  <si>
    <t>高岡　日悠</t>
  </si>
  <si>
    <t>ﾀｶｵｶ ﾋﾕｳ</t>
  </si>
  <si>
    <t>山西　晃生</t>
  </si>
  <si>
    <t>ﾔﾏﾆｼ ｺｳｷ</t>
  </si>
  <si>
    <t>村井　貫二</t>
  </si>
  <si>
    <t>滝山　朝斐</t>
  </si>
  <si>
    <t>ﾀｷﾔﾏ ｱｻﾋ</t>
  </si>
  <si>
    <t>村山　佳穂</t>
  </si>
  <si>
    <t>村山　実優</t>
  </si>
  <si>
    <t>ﾑﾗﾔﾏ ﾐﾕ</t>
  </si>
  <si>
    <t>ﾑﾗﾔﾏ ｶﾎ</t>
  </si>
  <si>
    <t>日　　時　　　平成 24年　8月　26日　（日）</t>
  </si>
  <si>
    <t>平成24度　陸上スポーツ少年団記録会　　</t>
  </si>
  <si>
    <t>男・女</t>
  </si>
  <si>
    <t>橘　隼太</t>
  </si>
  <si>
    <t>越後　充</t>
  </si>
  <si>
    <t>本波　卓郎</t>
  </si>
  <si>
    <t>太田　ナツ</t>
  </si>
  <si>
    <t>小林　奏斗</t>
  </si>
  <si>
    <t>伊藤　駿</t>
  </si>
  <si>
    <t>明和　哲平</t>
  </si>
  <si>
    <t>斎藤　亮太郎</t>
  </si>
  <si>
    <t>中川　颯大</t>
  </si>
  <si>
    <t>木本　壮海</t>
  </si>
  <si>
    <t>村椿　智音</t>
  </si>
  <si>
    <t>中村　厚</t>
  </si>
  <si>
    <t>ﾀﾁﾊﾞﾅ ｼｭﾝﾀ</t>
  </si>
  <si>
    <t>ｴﾁｺﾞ ﾐﾂﾙ</t>
  </si>
  <si>
    <t>ﾎﾝﾅﾐ ﾀｸﾛｳ</t>
  </si>
  <si>
    <t>ｵｵﾀ ﾅﾂ</t>
  </si>
  <si>
    <t>ｺﾊﾞﾔｼ ｶﾅﾄ</t>
  </si>
  <si>
    <t>ｲﾄｳ ｼｭﾝ</t>
  </si>
  <si>
    <t>ﾒｲﾜ ﾃｯﾍﾟｲ</t>
  </si>
  <si>
    <t>ｻｲﾄｳ ﾘｮｳﾀﾛｳ</t>
  </si>
  <si>
    <t>ﾅｶｶﾞﾜ ｿｳﾀﾞｲ</t>
  </si>
  <si>
    <t>ｷﾓﾄ ｿｳﾐ</t>
  </si>
  <si>
    <t>ﾑﾗﾂﾊﾞｷ ﾊﾙﾄ</t>
  </si>
  <si>
    <t>ﾅｶﾑﾗ ｱﾂｼ</t>
  </si>
  <si>
    <t>黒部男子</t>
  </si>
  <si>
    <t>本波　葵</t>
  </si>
  <si>
    <t>當田　桜雪</t>
  </si>
  <si>
    <t>斎藤　愛子</t>
  </si>
  <si>
    <t>須川　日喜</t>
  </si>
  <si>
    <t>川崎　景子</t>
  </si>
  <si>
    <t>ﾎﾝﾅﾐ ｱｵｲ</t>
  </si>
  <si>
    <t>ﾄｳﾀﾞ ｻﾕｷ</t>
  </si>
  <si>
    <t>ｻｲﾄｳ ｱｲｺ</t>
  </si>
  <si>
    <t>ｽｶﾞﾜ ﾆｷ</t>
  </si>
  <si>
    <t>ｶﾜｻｷ ｹｲｺ</t>
  </si>
  <si>
    <t>黒部陸上スポーツ少年団</t>
  </si>
  <si>
    <t>ﾏｴﾔﾏ ｿｳｽｹ</t>
  </si>
  <si>
    <t>ｵﾀﾞ ﾎﾀｶ</t>
  </si>
  <si>
    <t>ｱｻｲ ﾜﾀﾙ</t>
  </si>
  <si>
    <t>ﾌｼﾞﾀ ｹﾝﾄ</t>
  </si>
  <si>
    <t>ｲﾉｳｴ ﾀﾞｲｷ</t>
  </si>
  <si>
    <t>ｵｶｻﾞｷ ﾚｲ</t>
  </si>
  <si>
    <t>ｴｻﾞｷ ﾏｵ</t>
  </si>
  <si>
    <t>ﾅｶｻｲ ﾖｳｽｹ</t>
  </si>
  <si>
    <t>ｲﾐｽﾞ ﾀｸﾄ</t>
  </si>
  <si>
    <t>ﾌｼﾞｻｶ ﾘｮｳﾀ</t>
  </si>
  <si>
    <t>ﾅｶﾔﾏ ｶﾅﾒ</t>
  </si>
  <si>
    <t>ﾀｶﾏﾂ ﾋﾛﾄ</t>
  </si>
  <si>
    <t>ﾔｽｲ ﾘｮｳ</t>
  </si>
  <si>
    <t>ｱｷﾓﾄ ｶｽﾞｷ</t>
  </si>
  <si>
    <t>ｲｼｶﾞﾈ ﾃｯﾍﾟｲ</t>
  </si>
  <si>
    <t>ｼﾀｶ ｺｳﾀﾛｳ</t>
  </si>
  <si>
    <t>ｼﾝﾑﾗ ﾀﾞｲｷ　</t>
  </si>
  <si>
    <t>ﾌｼﾞﾓﾄ ﾘｭｳｼﾝ</t>
  </si>
  <si>
    <t>ｳﾁﾀﾞ ﾚﾅ</t>
  </si>
  <si>
    <t>ｵｵｸﾗ ﾘｸ</t>
  </si>
  <si>
    <t>ﾀｶｼﾏ ﾕｳｽｹ</t>
  </si>
  <si>
    <t>ﾌｼﾞｲ ﾘｸﾄ</t>
  </si>
  <si>
    <t>ﾏｴﾀﾞ ﾘｷﾔ</t>
  </si>
  <si>
    <t>ﾖｼﾀﾞ ｴｲｼﾞ</t>
  </si>
  <si>
    <t>ｳﾁﾀﾞ ﾄｱ</t>
  </si>
  <si>
    <t>ｳﾗﾀ ﾄﾓﾔ</t>
  </si>
  <si>
    <t>ﾀｶｼﾏ ﾘﾝﾀﾛｳ</t>
  </si>
  <si>
    <t>ﾎﾘ ｼﾞﾝｾｲ</t>
  </si>
  <si>
    <t>ﾖｼﾀﾞ ﾊﾔﾄ</t>
  </si>
  <si>
    <t>ｵﾀﾞ ｱﾂﾔ</t>
  </si>
  <si>
    <t>ﾀﾅﾍﾞ ﾋﾛﾖｼ</t>
  </si>
  <si>
    <t>ﾑﾗﾀ ｱｷﾄ</t>
  </si>
  <si>
    <t>ﾖｼﾀﾞ ｱﾂﾛｳ</t>
  </si>
  <si>
    <t>ｱｷﾓﾄ ﾋﾛｷ</t>
  </si>
  <si>
    <t>ｻｴｷ ﾂﾖｼ</t>
  </si>
  <si>
    <t>ｻｶｲ ﾗｲﾏ</t>
  </si>
  <si>
    <t>ﾌｼﾞｲ ﾕｳｾｲ</t>
  </si>
  <si>
    <t>ﾔﾏｸﾞﾁ ｺﾀﾞｲ</t>
  </si>
  <si>
    <t>森岡　飛向</t>
  </si>
  <si>
    <t>ﾏﾉ ｹﾝﾀﾛｳ</t>
  </si>
  <si>
    <t>ﾔﾏｸﾞﾁ ﾘｭｳﾉｽｹ</t>
  </si>
  <si>
    <t>ﾓﾘｵｶ ﾋﾅﾀ</t>
  </si>
  <si>
    <t>北岡　翔汰</t>
  </si>
  <si>
    <t>磯崎　立季</t>
  </si>
  <si>
    <t>田崎　壮真</t>
  </si>
  <si>
    <t>東澤　侑輝</t>
  </si>
  <si>
    <t>土井　拓実</t>
  </si>
  <si>
    <t>中谷　流惟</t>
  </si>
  <si>
    <t>中林　恒輔</t>
  </si>
  <si>
    <t>中林　俊輔</t>
  </si>
  <si>
    <t>脇坂　海凪</t>
  </si>
  <si>
    <t>磯崎　令依</t>
  </si>
  <si>
    <t>稲田　直大</t>
  </si>
  <si>
    <t>杉田　龍　輝</t>
  </si>
  <si>
    <t>塚本　凜太郎</t>
  </si>
  <si>
    <t>長田　　将</t>
  </si>
  <si>
    <t>ｷﾀｵｶ ｼｮｳﾀ</t>
  </si>
  <si>
    <t>ｲｿｻﾞｷ ﾘｯｷ</t>
  </si>
  <si>
    <t>ﾀｻｷ ｿｳﾏ</t>
  </si>
  <si>
    <t>ﾄｳｻﾞﾜ ﾕｳｷ</t>
  </si>
  <si>
    <t>ﾄﾞｲ ﾀｸﾐ</t>
  </si>
  <si>
    <t>ﾅｶﾀﾆ ﾙｲ</t>
  </si>
  <si>
    <t>ﾅｶﾊﾞﾔｼ ｺｳｽｹ</t>
  </si>
  <si>
    <t>ﾅｶﾊﾞﾔｼ ｼｭﾝｽｹ</t>
  </si>
  <si>
    <t>ﾜｷｻｶ ｶｲﾄ</t>
  </si>
  <si>
    <t>ｲｿｻﾞｷ ﾚｲ</t>
  </si>
  <si>
    <t>ｲﾅﾀﾞ ﾅｵﾋﾛ</t>
  </si>
  <si>
    <t>ｽｷﾞﾀ ﾘｷ</t>
  </si>
  <si>
    <t>ﾂｶﾓﾄ ﾘﾝﾀﾛｳ</t>
  </si>
  <si>
    <t>ﾅｶﾞﾀ ﾀｽｸ</t>
  </si>
  <si>
    <t>ﾔﾏﾀﾞ ﾊﾙﾄ</t>
  </si>
  <si>
    <t>ﾖｺﾔﾏ ﾄｵﾙ</t>
  </si>
  <si>
    <t>寺崎  恒太</t>
  </si>
  <si>
    <t>佐竹  真登</t>
  </si>
  <si>
    <t>田村  健</t>
  </si>
  <si>
    <t>吉野  凱斗</t>
  </si>
  <si>
    <t>滝川  航生</t>
  </si>
  <si>
    <t>米山  周賛</t>
  </si>
  <si>
    <t>ｵｶﾀﾞ ﾊﾙﾄ</t>
  </si>
  <si>
    <t>ﾀﾑﾗ ﾀｹﾙ</t>
  </si>
  <si>
    <t>ｵｻﾞｷ　ﾀｲﾖｳ</t>
  </si>
  <si>
    <t>ﾖｼﾉ ｶﾞｲﾄ</t>
  </si>
  <si>
    <t>ｽｽﾞｷ ｹﾝﾀﾛｳ</t>
  </si>
  <si>
    <t>ﾔﾏｸﾞﾁ ﾕｳﾋ</t>
  </si>
  <si>
    <t>ｶﾜｸﾞﾁ ｹｲﾀﾛｳ</t>
  </si>
  <si>
    <t>ｲｹﾓﾘ ｱﾗﾀ</t>
  </si>
  <si>
    <t>ﾆﾅｶﾞﾜ ｶｲｾｲ</t>
  </si>
  <si>
    <t>ﾅｼｷ ﾕｳﾏ</t>
  </si>
  <si>
    <t>ｼﾐｽﾞ ｹｲｺﾞ</t>
  </si>
  <si>
    <t>ﾃﾗｻｷ ｺｳﾀ</t>
  </si>
  <si>
    <t>ｻﾀｹ ﾏｺﾄ</t>
  </si>
  <si>
    <t>ﾆｼｶﾜ ｱﾚﾝ</t>
  </si>
  <si>
    <t>ﾀｷｶﾜ ｺｳｾｲ</t>
  </si>
  <si>
    <t>ﾖﾈﾔﾏ ｼｭｳｽｹ</t>
  </si>
  <si>
    <t>山口　佑陽</t>
  </si>
  <si>
    <t>川口　恵太郎</t>
  </si>
  <si>
    <t>ﾏﾂｻﾞｷ ﾀｸﾐ</t>
  </si>
  <si>
    <t>ﾔﾏｼﾀ ｱｷﾋﾛ</t>
  </si>
  <si>
    <t>ﾀﾆｶﾜ ｲｯｾｲ</t>
  </si>
  <si>
    <t>ﾀﾑﾗ ﾘｵ</t>
  </si>
  <si>
    <t>ﾀｶﾉ ｱﾕﾑ</t>
  </si>
  <si>
    <t>ｺﾞｼﾏ ﾘｭｳﾉｽｹ</t>
  </si>
  <si>
    <t>ｼﾝｷ ﾕｳﾄ</t>
  </si>
  <si>
    <t>ｷｼ ｺｳｷ</t>
  </si>
  <si>
    <t>ﾔﾏﾉ ﾕｳ</t>
  </si>
  <si>
    <t>ｻｻｷ ｼｭｳﾏ</t>
  </si>
  <si>
    <t>ﾎﾘﾀ ｹｲﾀ</t>
  </si>
  <si>
    <t>ｷﾑﾗ ﾊﾔﾄ</t>
  </si>
  <si>
    <t>ﾀｶﾔﾅｷﾞ ﾕｳ</t>
  </si>
  <si>
    <t>ﾌｼﾞﾀ ﾗﾝ</t>
  </si>
  <si>
    <t>ﾅｶｻｲ ﾏｺ</t>
  </si>
  <si>
    <t>ﾌｼﾞﾓﾄ ｶﾅ</t>
  </si>
  <si>
    <t>ﾋｶｹﾞ ﾕﾂﾞｷ</t>
  </si>
  <si>
    <t>ﾏｴﾀﾞ ﾕﾘｶ</t>
  </si>
  <si>
    <t>ﾀｹｼﾏ ﾅﾂｷ</t>
  </si>
  <si>
    <t>ﾏｴﾔﾏ ﾜｶﾅ</t>
  </si>
  <si>
    <t>ﾑﾗﾀ ﾉﾉｶ</t>
  </si>
  <si>
    <t>ｻｶｴ ﾕﾂﾞｷ</t>
  </si>
  <si>
    <t>ｻｶｲ ﾙﾅ</t>
  </si>
  <si>
    <t>ﾋﾛｾ ｱｲﾘ</t>
  </si>
  <si>
    <t>ﾌｼﾞﾀ ｻﾔｶ</t>
  </si>
  <si>
    <t>ﾏﾂｼﾀ ｶﾅｺ</t>
  </si>
  <si>
    <t>ﾔﾏﾓﾄ ﾕｶ</t>
  </si>
  <si>
    <t>ｻｸﾗｲ ｱｷ</t>
  </si>
  <si>
    <t>ｼﾏﾀﾞ ﾐｻｷ</t>
  </si>
  <si>
    <t>ｽｶﾞﾊﾗ ﾓﾆｶ</t>
  </si>
  <si>
    <t>ﾓﾘｶﾜ ﾅｵ</t>
  </si>
  <si>
    <t>ｲﾅﾊﾞ ｺﾊﾙ</t>
  </si>
  <si>
    <t>ｼﾝﾑﾗ ｱﾔﾉ</t>
  </si>
  <si>
    <t>ﾅｶｶﾞﾜ ﾅﾅｴ</t>
  </si>
  <si>
    <t>ﾖｼｶﾜ ｱﾔｶ</t>
  </si>
  <si>
    <t>ﾔﾏｸﾞﾁ ﾎﾉｶ</t>
  </si>
  <si>
    <t>ｵｵｸ ｱｲ</t>
  </si>
  <si>
    <t>ﾀﾑﾗ ﾐﾕ</t>
  </si>
  <si>
    <t>ﾂﾁﾀﾞ ﾏｵ</t>
  </si>
  <si>
    <t>ﾓﾘﾀ ﾘﾅ</t>
  </si>
  <si>
    <t>ｱｵｷ ﾕｳﾉ</t>
  </si>
  <si>
    <t>ｽｷﾞﾓﾄ ﾐﾎ</t>
  </si>
  <si>
    <t>ｱﾘﾓﾄ ｶｵﾘ</t>
  </si>
  <si>
    <t>ﾓﾄｷ ﾋｶﾘ</t>
  </si>
  <si>
    <t>ｲｽﾞﾐ ｱｶﾘ</t>
  </si>
  <si>
    <t>ｲﾄｳ ｽﾐﾚ</t>
  </si>
  <si>
    <t>阿部　楓愛</t>
  </si>
  <si>
    <t>城川　紗弥</t>
  </si>
  <si>
    <t>村山　優梨</t>
  </si>
  <si>
    <t>佐々木　美夢</t>
  </si>
  <si>
    <t>立花　潮莉</t>
  </si>
  <si>
    <t>恒川　知優</t>
  </si>
  <si>
    <t>鍋島　百花</t>
  </si>
  <si>
    <t>萩中　七海</t>
  </si>
  <si>
    <t>喜内　淳愛</t>
  </si>
  <si>
    <t>城川　真奈</t>
  </si>
  <si>
    <t>藤野　陽菜</t>
  </si>
  <si>
    <t>ｱﾍﾞ ｶﾉﾝ</t>
  </si>
  <si>
    <t>ｼﾛｶﾜ ｻﾔ</t>
  </si>
  <si>
    <t>ﾑﾗﾔﾏ ﾕｳﾘ</t>
  </si>
  <si>
    <t>ｻｻｷ ﾐﾕ</t>
  </si>
  <si>
    <t>ﾀﾁﾊﾞﾅ ｼｵﾘ</t>
  </si>
  <si>
    <t>ﾂﾈｶﾜ ﾁﾋﾛ</t>
  </si>
  <si>
    <t>ﾅﾍﾞｼﾏ ﾓﾓｶ</t>
  </si>
  <si>
    <t>ﾊｷﾞﾅｶ ﾅﾅﾐ</t>
  </si>
  <si>
    <t>ｷﾅｲ ﾄｼｴ</t>
  </si>
  <si>
    <t>ｼﾛｶﾜ ﾏﾅ</t>
  </si>
  <si>
    <t>ﾌｼﾞﾉ ﾋﾅ</t>
  </si>
  <si>
    <t>ｵｳｷﾞｻﾞﾜ ﾏﾕ</t>
  </si>
  <si>
    <t>ｽｷﾞﾉ ｼﾎ</t>
  </si>
  <si>
    <t>ｻｶﾀ ｲﾌﾞｷ</t>
  </si>
  <si>
    <t>ﾆｼｵ ﾎﾉｶ</t>
  </si>
  <si>
    <t>ﾔﾏﾓﾄ ﾐｺﾄ</t>
  </si>
  <si>
    <t>岡本  藍奈</t>
  </si>
  <si>
    <t>山田  瑠花</t>
  </si>
  <si>
    <t>川口  歩美</t>
  </si>
  <si>
    <t>矢口  綾乃</t>
  </si>
  <si>
    <t>片口  彩加</t>
  </si>
  <si>
    <t>佐竹  莉音</t>
  </si>
  <si>
    <t>中野  鼓未</t>
  </si>
  <si>
    <t>関口  実那</t>
  </si>
  <si>
    <t>梅次  真由</t>
  </si>
  <si>
    <t>石川  莉子</t>
  </si>
  <si>
    <t>江田  萌華</t>
  </si>
  <si>
    <t>清水  聖花</t>
  </si>
  <si>
    <t>酒井　優萌</t>
  </si>
  <si>
    <t>平成24年度　陸上スポーツ少年団記録会出場者名簿</t>
  </si>
  <si>
    <t>ﾖｺﾐﾁ ｱﾔｶ</t>
  </si>
  <si>
    <t>ｼﾛｵ ﾅｵ</t>
  </si>
  <si>
    <t>ﾏﾂｷ ﾒｲ</t>
  </si>
  <si>
    <t>ｽｷﾞﾓﾄ ｻｸﾗ</t>
  </si>
  <si>
    <t>ﾔﾏｼﾀ ｻｱﾔ</t>
  </si>
  <si>
    <t>ｺﾞｼﾏ ﾕｶﾘ</t>
  </si>
  <si>
    <t>ｻｶｲﾕﾒ</t>
  </si>
  <si>
    <t>ﾅｼｷ ｻｴ</t>
  </si>
  <si>
    <t>ｵｶﾓﾄ ﾗﾅ</t>
  </si>
  <si>
    <t>ｼﾐｽﾞ ｺﾊﾙ</t>
  </si>
  <si>
    <t>ﾔﾏﾀﾞ ﾙｶ</t>
  </si>
  <si>
    <t>ｶﾜｸﾞﾁ ｱﾕﾐ</t>
  </si>
  <si>
    <t>ﾔｸﾞﾁ ｱﾔﾉ</t>
  </si>
  <si>
    <t>ｶﾀｸﾞﾁ ｱﾔｶ</t>
  </si>
  <si>
    <t>ﾊﾔｼ ﾊﾙｶ</t>
  </si>
  <si>
    <t>ｽｶﾞﾀ ﾕｳﾘ</t>
  </si>
  <si>
    <t>ﾆｼｵ ｶﾘﾝ</t>
  </si>
  <si>
    <t>ｻﾀｹ ﾘｵ</t>
  </si>
  <si>
    <t>ﾅｶﾉ ﾂﾂﾞﾐ</t>
  </si>
  <si>
    <t>ｾｷｸﾞﾁ ﾐﾅ</t>
  </si>
  <si>
    <t>ﾋﾗﾀ ﾜｶﾊﾞ</t>
  </si>
  <si>
    <t>ｳﾒﾂｸﾞ ﾏﾕ</t>
  </si>
  <si>
    <t>ｾｷｸﾞﾁ ﾋﾅ</t>
  </si>
  <si>
    <t>ｷﾀﾉ ﾌｳ</t>
  </si>
  <si>
    <t>ﾊﾔｼ ｽｽﾞｶ</t>
  </si>
  <si>
    <t>ｲｼｶﾜ ﾘｺ</t>
  </si>
  <si>
    <t>ｲﾉｳｴ ｼｵﾘ</t>
  </si>
  <si>
    <t>ｴﾀﾞ ﾓｴｶ</t>
  </si>
  <si>
    <t>ﾔﾖｲ ｶｽﾞｻ</t>
  </si>
  <si>
    <t>1000M　　　　（4組）</t>
  </si>
  <si>
    <t>1000M　　　　（5組）</t>
  </si>
  <si>
    <t>100M　　　　（16組）</t>
  </si>
  <si>
    <t>100M　　　　（17組）</t>
  </si>
  <si>
    <t>80MH　　　　（2組）</t>
  </si>
  <si>
    <t>80MH　　　　（4組）</t>
  </si>
  <si>
    <t>4x100MR　　（2組）</t>
  </si>
  <si>
    <t>魚津陸上　Ｊ</t>
  </si>
  <si>
    <t>魚津陸上　J</t>
  </si>
  <si>
    <t>魚津陸上　Ｉ</t>
  </si>
  <si>
    <t>魚津陸上　H</t>
  </si>
  <si>
    <t>魚津陸上　G</t>
  </si>
  <si>
    <t>魚津陸上　F</t>
  </si>
  <si>
    <t>魚津陸上　Ｅ</t>
  </si>
  <si>
    <t>滑川ジュニア　A</t>
  </si>
  <si>
    <t>滑川ジュニア　B</t>
  </si>
  <si>
    <t>魚津陸上　A</t>
  </si>
  <si>
    <t>魚津陸上　Ａ</t>
  </si>
  <si>
    <t>魚津陸上　Ｂ</t>
  </si>
  <si>
    <t>魚津陸上　Ｃ</t>
  </si>
  <si>
    <t>魚津陸上　Ｄ</t>
  </si>
  <si>
    <t>魚津陸上　D</t>
  </si>
  <si>
    <t>吉田　彩乃</t>
  </si>
  <si>
    <t>ﾖｼﾀﾞ ｱﾔﾉ　</t>
  </si>
  <si>
    <t>大浦　彩希美</t>
  </si>
  <si>
    <t>ｵｵｳﾗ ｻｷﾐ</t>
  </si>
  <si>
    <t>山田　鷹亮</t>
  </si>
  <si>
    <t>ﾔﾏﾀﾞ ﾘｮｳｽｹ</t>
  </si>
  <si>
    <t>道音　虹</t>
  </si>
  <si>
    <t>ﾐﾁｵﾄ ｺｳ</t>
  </si>
  <si>
    <t>福光陸上少年団</t>
  </si>
  <si>
    <t>川村　悠人</t>
  </si>
  <si>
    <t>ｶﾜﾑﾗ ﾕｳﾄ</t>
  </si>
  <si>
    <t>(-2.4)</t>
  </si>
  <si>
    <t>(-1.4)</t>
  </si>
  <si>
    <t>(-0.4)</t>
  </si>
  <si>
    <t>(-1.6)</t>
  </si>
  <si>
    <t>(-1.5)</t>
  </si>
  <si>
    <t>(-0.5)</t>
  </si>
  <si>
    <t>(-1.0)</t>
  </si>
  <si>
    <t>(-0.9)</t>
  </si>
  <si>
    <t>(-0.7)</t>
  </si>
  <si>
    <t>(-2.1)</t>
  </si>
  <si>
    <t>(-1.1)</t>
  </si>
  <si>
    <t>(-0.6)</t>
  </si>
  <si>
    <t>(-0.8)</t>
  </si>
  <si>
    <t>5.47.81</t>
  </si>
  <si>
    <t>5.01.29</t>
  </si>
  <si>
    <t>4.25.47</t>
  </si>
  <si>
    <t>4.43.54</t>
  </si>
  <si>
    <t>4.17.65</t>
  </si>
  <si>
    <t>5.40.62</t>
  </si>
  <si>
    <t>4.41.48</t>
  </si>
  <si>
    <t>4.12.18</t>
  </si>
  <si>
    <t>3.41.60</t>
  </si>
  <si>
    <t>4.14.82</t>
  </si>
  <si>
    <t>4.04.13</t>
  </si>
  <si>
    <t>4.07.10</t>
  </si>
  <si>
    <t>3.51.38</t>
  </si>
  <si>
    <t>4.17.51</t>
  </si>
  <si>
    <t>4.06.75</t>
  </si>
  <si>
    <t>3.48.82</t>
  </si>
  <si>
    <t>3.41.56</t>
  </si>
  <si>
    <t>3.49.52</t>
  </si>
  <si>
    <t>4.08.43</t>
  </si>
  <si>
    <t>3.50.11</t>
  </si>
  <si>
    <t>3.24.67</t>
  </si>
  <si>
    <t>3.19.84</t>
  </si>
  <si>
    <t>4.09.12</t>
  </si>
  <si>
    <t>3.34.34</t>
  </si>
  <si>
    <t>4.12.41</t>
  </si>
  <si>
    <t>3.50.84</t>
  </si>
  <si>
    <t>4.01.85</t>
  </si>
  <si>
    <t>3.40.01</t>
  </si>
  <si>
    <t>3.26.03</t>
  </si>
  <si>
    <t>4.14.40</t>
  </si>
  <si>
    <t>4.05.89</t>
  </si>
  <si>
    <t>3.31.90</t>
  </si>
  <si>
    <t>3.21.92</t>
  </si>
  <si>
    <t>4.02.45</t>
  </si>
  <si>
    <t>4.02.38</t>
  </si>
  <si>
    <t>4.03.28</t>
  </si>
  <si>
    <t>3.57.39</t>
  </si>
  <si>
    <t>4.03.54</t>
  </si>
  <si>
    <t>3.59.09</t>
  </si>
  <si>
    <t>3.45.27</t>
  </si>
  <si>
    <t>3.20.95</t>
  </si>
  <si>
    <t>4.50.67</t>
  </si>
  <si>
    <t>3.44.55</t>
  </si>
  <si>
    <t>3.40.66</t>
  </si>
  <si>
    <t>3.16.49</t>
  </si>
  <si>
    <t>3.20.05</t>
  </si>
  <si>
    <t>4.04.71</t>
  </si>
  <si>
    <t>3.39.91</t>
  </si>
  <si>
    <t>3.54.30</t>
  </si>
  <si>
    <t>3.20.13</t>
  </si>
  <si>
    <t>4.03.55</t>
  </si>
  <si>
    <t>3.00.70</t>
  </si>
  <si>
    <t>3.17.26</t>
  </si>
  <si>
    <t>3.38.10</t>
  </si>
  <si>
    <t>(-2.9)</t>
  </si>
  <si>
    <t>(-1.3)</t>
  </si>
  <si>
    <t>.</t>
  </si>
  <si>
    <t>4.19.37</t>
  </si>
  <si>
    <t>4.40.26</t>
  </si>
  <si>
    <t>4.14.05</t>
  </si>
  <si>
    <t>4.55.36</t>
  </si>
  <si>
    <t>4.34.97</t>
  </si>
  <si>
    <t>4.21.42</t>
  </si>
  <si>
    <t>5.33.44</t>
  </si>
  <si>
    <t>4.09.97</t>
  </si>
  <si>
    <t>4.38.25</t>
  </si>
  <si>
    <t>5.08.76</t>
  </si>
  <si>
    <t>4.08.80</t>
  </si>
  <si>
    <t>4.11.89</t>
  </si>
  <si>
    <t>3.55.40</t>
  </si>
  <si>
    <t>4.05.72</t>
  </si>
  <si>
    <t>3.21.26</t>
  </si>
  <si>
    <t>4.07.44</t>
  </si>
  <si>
    <t>5.04.39</t>
  </si>
  <si>
    <t>3.46.93</t>
  </si>
  <si>
    <t>3.44.19</t>
  </si>
  <si>
    <t>3.45.30</t>
  </si>
  <si>
    <t>4.52.06</t>
  </si>
  <si>
    <t>(-1.7)</t>
  </si>
  <si>
    <t>(-2.0)</t>
  </si>
  <si>
    <t>(-1.6)</t>
  </si>
  <si>
    <t>3.22.06</t>
  </si>
  <si>
    <t>4.20.73</t>
  </si>
  <si>
    <t>3.28.92</t>
  </si>
  <si>
    <t>3.57.85</t>
  </si>
  <si>
    <t>3.24.54</t>
  </si>
  <si>
    <t>4.29.43</t>
  </si>
  <si>
    <t>4.14.44</t>
  </si>
  <si>
    <t>5.09.17</t>
  </si>
  <si>
    <t>4.44.66</t>
  </si>
  <si>
    <t>4.33.66</t>
  </si>
  <si>
    <t>3.57.04</t>
  </si>
  <si>
    <t>4.20.52</t>
  </si>
  <si>
    <t>4.03.61</t>
  </si>
  <si>
    <t>4.15.09</t>
  </si>
  <si>
    <t>3.30.18</t>
  </si>
  <si>
    <t>3.48.63</t>
  </si>
  <si>
    <t>4.31.27</t>
  </si>
  <si>
    <t>3.35.14</t>
  </si>
  <si>
    <t>3.26.42</t>
  </si>
  <si>
    <t>3.51.54</t>
  </si>
  <si>
    <t>3.53.61</t>
  </si>
  <si>
    <t>3.53.06</t>
  </si>
  <si>
    <t>4.15.38</t>
  </si>
  <si>
    <t>4.09.94</t>
  </si>
  <si>
    <t>○</t>
  </si>
  <si>
    <t>×</t>
  </si>
  <si>
    <t>1m25</t>
  </si>
  <si>
    <t>1m30</t>
  </si>
  <si>
    <t>1ｍ33</t>
  </si>
  <si>
    <t>1ｍ35</t>
  </si>
  <si>
    <t>1ｍ37</t>
  </si>
  <si>
    <t>-</t>
  </si>
  <si>
    <t>1ｍ00</t>
  </si>
  <si>
    <t>1ｍ10</t>
  </si>
  <si>
    <t>1ｍ35</t>
  </si>
  <si>
    <t>1ｍ15</t>
  </si>
  <si>
    <t>1ｍ05</t>
  </si>
  <si>
    <t>○</t>
  </si>
  <si>
    <t>0ｍ80</t>
  </si>
  <si>
    <t>1ｍ20</t>
  </si>
  <si>
    <t>１ｍ00</t>
  </si>
  <si>
    <t>2m09</t>
  </si>
  <si>
    <t>F</t>
  </si>
  <si>
    <t>+1.0</t>
  </si>
  <si>
    <t>2m31</t>
  </si>
  <si>
    <t>2m47</t>
  </si>
  <si>
    <t>+1.8</t>
  </si>
  <si>
    <t>2m25</t>
  </si>
  <si>
    <t>2m26</t>
  </si>
  <si>
    <t>2m52</t>
  </si>
  <si>
    <t>2m29</t>
  </si>
  <si>
    <t>+1.7</t>
  </si>
  <si>
    <t>+0.5</t>
  </si>
  <si>
    <t>2m20</t>
  </si>
  <si>
    <t>1m96</t>
  </si>
  <si>
    <t>+2.3</t>
  </si>
  <si>
    <t>2m60</t>
  </si>
  <si>
    <t>+0.7</t>
  </si>
  <si>
    <t>2m32</t>
  </si>
  <si>
    <t>2m56</t>
  </si>
  <si>
    <t>2m08</t>
  </si>
  <si>
    <t>+1.2</t>
  </si>
  <si>
    <t>+0.1</t>
  </si>
  <si>
    <t>2m48</t>
  </si>
  <si>
    <t>2m64</t>
  </si>
  <si>
    <t>+2.2</t>
  </si>
  <si>
    <t>+1.5</t>
  </si>
  <si>
    <t>1m99</t>
  </si>
  <si>
    <t>+1.6</t>
  </si>
  <si>
    <t>3m17</t>
  </si>
  <si>
    <t>3m49</t>
  </si>
  <si>
    <t>+1.2</t>
  </si>
  <si>
    <t>2m83</t>
  </si>
  <si>
    <t>2m77</t>
  </si>
  <si>
    <t>2m87</t>
  </si>
  <si>
    <t>+1.9</t>
  </si>
  <si>
    <t>2m39</t>
  </si>
  <si>
    <t>2m43</t>
  </si>
  <si>
    <t>+1.3</t>
  </si>
  <si>
    <t>+4.0</t>
  </si>
  <si>
    <t>2m70</t>
  </si>
  <si>
    <t>2m14</t>
  </si>
  <si>
    <t>1m94</t>
  </si>
  <si>
    <t>+1.1</t>
  </si>
  <si>
    <t>2m27</t>
  </si>
  <si>
    <t>2m30</t>
  </si>
  <si>
    <t>2m97</t>
  </si>
  <si>
    <t>2m46</t>
  </si>
  <si>
    <t>2m23</t>
  </si>
  <si>
    <t>2m04</t>
  </si>
  <si>
    <t>+0.9</t>
  </si>
  <si>
    <t>3m00</t>
  </si>
  <si>
    <t>1m86</t>
  </si>
  <si>
    <t>+0.8</t>
  </si>
  <si>
    <t>2m63</t>
  </si>
  <si>
    <t>3m35</t>
  </si>
  <si>
    <t>3m41</t>
  </si>
  <si>
    <t>+1.6</t>
  </si>
  <si>
    <t>3m28</t>
  </si>
  <si>
    <t>2m95</t>
  </si>
  <si>
    <t>2m75</t>
  </si>
  <si>
    <t>+0.6</t>
  </si>
  <si>
    <t>0.0</t>
  </si>
  <si>
    <t>2m58</t>
  </si>
  <si>
    <t>3m21</t>
  </si>
  <si>
    <t>3m01</t>
  </si>
  <si>
    <t>2m67</t>
  </si>
  <si>
    <t>2m72</t>
  </si>
  <si>
    <t>3m26</t>
  </si>
  <si>
    <t>3m12</t>
  </si>
  <si>
    <t>+3.1</t>
  </si>
  <si>
    <t>2m69</t>
  </si>
  <si>
    <t>2m92</t>
  </si>
  <si>
    <t>+05</t>
  </si>
  <si>
    <t>+2.5</t>
  </si>
  <si>
    <t>1m75</t>
  </si>
  <si>
    <t>2m15</t>
  </si>
  <si>
    <t>2m71</t>
  </si>
  <si>
    <t>+0.2</t>
  </si>
  <si>
    <t>2m86</t>
  </si>
  <si>
    <t>+1.4</t>
  </si>
  <si>
    <t>+2.0</t>
  </si>
  <si>
    <t>2m88</t>
  </si>
  <si>
    <t>3m10</t>
  </si>
  <si>
    <t>2m34</t>
  </si>
  <si>
    <t>3m30</t>
  </si>
  <si>
    <t>3m32</t>
  </si>
  <si>
    <t>2m95</t>
  </si>
  <si>
    <t>3m39</t>
  </si>
  <si>
    <t>3m37</t>
  </si>
  <si>
    <t>3m54</t>
  </si>
  <si>
    <t>+3.1</t>
  </si>
  <si>
    <t>+2.2</t>
  </si>
  <si>
    <t>2m50</t>
  </si>
  <si>
    <t>2m12</t>
  </si>
  <si>
    <t>3m22</t>
  </si>
  <si>
    <t>3m16</t>
  </si>
  <si>
    <t>2m36</t>
  </si>
  <si>
    <t>2m22</t>
  </si>
  <si>
    <t>2m82</t>
  </si>
  <si>
    <t>2m00</t>
  </si>
  <si>
    <t>+0.3</t>
  </si>
  <si>
    <t>2m79</t>
  </si>
  <si>
    <t>2m44</t>
  </si>
  <si>
    <t>2m76</t>
  </si>
  <si>
    <t>2m91</t>
  </si>
  <si>
    <t>+03</t>
  </si>
  <si>
    <t>3m09</t>
  </si>
  <si>
    <t>2m84</t>
  </si>
  <si>
    <t>3m46</t>
  </si>
  <si>
    <t>2m40</t>
  </si>
  <si>
    <t>3m24</t>
  </si>
  <si>
    <t>2m61</t>
  </si>
  <si>
    <t>3m03</t>
  </si>
  <si>
    <t>2m16</t>
  </si>
  <si>
    <t>2m49</t>
  </si>
  <si>
    <t>3m06</t>
  </si>
  <si>
    <t>3m15</t>
  </si>
  <si>
    <t>2m93</t>
  </si>
  <si>
    <t>3m81</t>
  </si>
  <si>
    <t>3m80</t>
  </si>
  <si>
    <t>3m55</t>
  </si>
  <si>
    <t>3m53</t>
  </si>
  <si>
    <t>+0.4</t>
  </si>
  <si>
    <t>3m.03</t>
  </si>
  <si>
    <t>3m07</t>
  </si>
  <si>
    <t>3m73</t>
  </si>
  <si>
    <t>2m62</t>
  </si>
  <si>
    <t>2m53</t>
  </si>
  <si>
    <t>3m87</t>
  </si>
  <si>
    <t>3m05</t>
  </si>
  <si>
    <t>+0.3</t>
  </si>
  <si>
    <t>2m59</t>
  </si>
  <si>
    <t>.0.0</t>
  </si>
  <si>
    <t>3m34</t>
  </si>
  <si>
    <t>3m31</t>
  </si>
  <si>
    <t>1m97</t>
  </si>
  <si>
    <t>3m20</t>
  </si>
  <si>
    <t>3m33</t>
  </si>
  <si>
    <t>3m98</t>
  </si>
  <si>
    <t>3m65</t>
  </si>
  <si>
    <t>3m77</t>
  </si>
  <si>
    <t>3m69</t>
  </si>
  <si>
    <t>天候</t>
  </si>
  <si>
    <t>気温</t>
  </si>
  <si>
    <t>湿度</t>
  </si>
  <si>
    <t>風向</t>
  </si>
  <si>
    <t>風速</t>
  </si>
  <si>
    <t>晴れ</t>
  </si>
  <si>
    <t>29.0℃</t>
  </si>
  <si>
    <t>30.0℃</t>
  </si>
  <si>
    <t>32.0℃</t>
  </si>
  <si>
    <t>北西</t>
  </si>
  <si>
    <t>北北西</t>
  </si>
  <si>
    <t>0.7m/s</t>
  </si>
  <si>
    <t>0.0m/s</t>
  </si>
  <si>
    <t>1.6m/s</t>
  </si>
  <si>
    <t>1.2m/s</t>
  </si>
  <si>
    <t>気 象 状 況</t>
  </si>
  <si>
    <t>時刻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</si>
</sst>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;_ÿ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/>
      <top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/>
      <top style="hair"/>
      <bottom style="double"/>
    </border>
    <border>
      <left style="thin"/>
      <right/>
      <top style="double"/>
      <bottom style="hair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20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26" xfId="0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shrinkToFi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6" fillId="0" borderId="32" xfId="43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shrinkToFit="1"/>
    </xf>
    <xf numFmtId="0" fontId="10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6" fontId="0" fillId="0" borderId="0" xfId="0" applyNumberForma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13" fillId="0" borderId="20" xfId="0" applyFont="1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13" fillId="0" borderId="21" xfId="0" applyFont="1" applyFill="1" applyBorder="1" applyAlignment="1">
      <alignment vertical="center" shrinkToFi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20" fontId="11" fillId="0" borderId="56" xfId="61" applyNumberFormat="1" applyFont="1" applyBorder="1" applyAlignment="1">
      <alignment horizontal="center" vertical="center"/>
      <protection/>
    </xf>
    <xf numFmtId="0" fontId="11" fillId="0" borderId="57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vertical="center"/>
      <protection/>
    </xf>
    <xf numFmtId="20" fontId="11" fillId="0" borderId="59" xfId="61" applyNumberFormat="1" applyFont="1" applyBorder="1" applyAlignment="1">
      <alignment horizontal="center" vertical="center"/>
      <protection/>
    </xf>
    <xf numFmtId="0" fontId="11" fillId="0" borderId="60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horizontal="center" vertical="center"/>
      <protection/>
    </xf>
    <xf numFmtId="20" fontId="11" fillId="0" borderId="61" xfId="61" applyNumberFormat="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20" fontId="11" fillId="0" borderId="62" xfId="61" applyNumberFormat="1" applyFont="1" applyBorder="1" applyAlignment="1">
      <alignment horizontal="center" vertical="center"/>
      <protection/>
    </xf>
    <xf numFmtId="0" fontId="11" fillId="0" borderId="56" xfId="61" applyFont="1" applyBorder="1" applyAlignment="1">
      <alignment horizontal="center" vertical="center"/>
      <protection/>
    </xf>
    <xf numFmtId="0" fontId="11" fillId="0" borderId="59" xfId="61" applyFont="1" applyBorder="1" applyAlignment="1">
      <alignment horizontal="center" vertical="center"/>
      <protection/>
    </xf>
    <xf numFmtId="0" fontId="11" fillId="0" borderId="57" xfId="61" applyFont="1" applyBorder="1" applyAlignment="1">
      <alignment vertical="center"/>
      <protection/>
    </xf>
    <xf numFmtId="20" fontId="11" fillId="0" borderId="63" xfId="61" applyNumberFormat="1" applyFont="1" applyBorder="1" applyAlignment="1">
      <alignment horizontal="center" vertical="center"/>
      <protection/>
    </xf>
    <xf numFmtId="0" fontId="11" fillId="0" borderId="64" xfId="61" applyFont="1" applyBorder="1" applyAlignment="1">
      <alignment horizontal="center" vertical="center"/>
      <protection/>
    </xf>
    <xf numFmtId="0" fontId="11" fillId="0" borderId="64" xfId="61" applyFont="1" applyBorder="1" applyAlignment="1">
      <alignment vertical="center"/>
      <protection/>
    </xf>
    <xf numFmtId="20" fontId="11" fillId="0" borderId="65" xfId="61" applyNumberFormat="1" applyFont="1" applyBorder="1" applyAlignment="1">
      <alignment horizontal="center" vertical="center"/>
      <protection/>
    </xf>
    <xf numFmtId="0" fontId="11" fillId="0" borderId="66" xfId="61" applyFont="1" applyBorder="1" applyAlignment="1">
      <alignment horizontal="center" vertical="center"/>
      <protection/>
    </xf>
    <xf numFmtId="0" fontId="11" fillId="0" borderId="67" xfId="61" applyFont="1" applyBorder="1" applyAlignment="1">
      <alignment horizontal="center" vertical="center"/>
      <protection/>
    </xf>
    <xf numFmtId="0" fontId="11" fillId="0" borderId="68" xfId="61" applyFont="1" applyBorder="1" applyAlignment="1">
      <alignment horizontal="center" vertical="center"/>
      <protection/>
    </xf>
    <xf numFmtId="0" fontId="11" fillId="0" borderId="69" xfId="61" applyFont="1" applyBorder="1" applyAlignment="1">
      <alignment vertical="center"/>
      <protection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F28" sqref="F28"/>
    </sheetView>
  </sheetViews>
  <sheetFormatPr defaultColWidth="8.75390625" defaultRowHeight="13.5"/>
  <cols>
    <col min="1" max="1" width="3.75390625" style="26" customWidth="1"/>
    <col min="2" max="2" width="9.625" style="26" customWidth="1"/>
    <col min="3" max="3" width="7.125" style="26" customWidth="1"/>
    <col min="4" max="4" width="20.75390625" style="26" customWidth="1"/>
    <col min="5" max="5" width="11.25390625" style="26" customWidth="1"/>
    <col min="6" max="6" width="8.875" style="26" customWidth="1"/>
    <col min="7" max="7" width="7.25390625" style="26" customWidth="1"/>
    <col min="8" max="8" width="12.75390625" style="26" customWidth="1"/>
    <col min="9" max="9" width="11.25390625" style="26" customWidth="1"/>
    <col min="10" max="10" width="5.625" style="26" customWidth="1"/>
    <col min="11" max="16384" width="8.75390625" style="26" customWidth="1"/>
  </cols>
  <sheetData>
    <row r="1" spans="1:10" s="24" customFormat="1" ht="28.5">
      <c r="A1" s="243" t="s">
        <v>322</v>
      </c>
      <c r="B1" s="243"/>
      <c r="C1" s="243"/>
      <c r="D1" s="243"/>
      <c r="E1" s="243"/>
      <c r="F1" s="243"/>
      <c r="G1" s="243"/>
      <c r="H1" s="243"/>
      <c r="I1" s="243"/>
      <c r="J1" s="243"/>
    </row>
    <row r="2" s="24" customFormat="1" ht="13.5"/>
    <row r="3" s="24" customFormat="1" ht="75.75" customHeight="1">
      <c r="B3" s="25" t="s">
        <v>321</v>
      </c>
    </row>
    <row r="4" s="24" customFormat="1" ht="20.25" customHeight="1">
      <c r="B4" s="25"/>
    </row>
    <row r="5" s="24" customFormat="1" ht="26.25" customHeight="1">
      <c r="B5" s="25" t="s">
        <v>66</v>
      </c>
    </row>
    <row r="6" s="24" customFormat="1" ht="20.25" customHeight="1">
      <c r="B6" s="25"/>
    </row>
    <row r="7" s="24" customFormat="1" ht="26.25" customHeight="1">
      <c r="B7" s="25" t="s">
        <v>58</v>
      </c>
    </row>
    <row r="8" s="24" customFormat="1" ht="20.25" customHeight="1">
      <c r="C8" s="25"/>
    </row>
    <row r="9" spans="2:3" s="24" customFormat="1" ht="27.75" customHeight="1">
      <c r="B9" s="25" t="s">
        <v>59</v>
      </c>
      <c r="C9" s="25"/>
    </row>
    <row r="10" spans="2:3" s="24" customFormat="1" ht="20.25" customHeight="1">
      <c r="B10" s="25"/>
      <c r="C10" s="25"/>
    </row>
    <row r="11" spans="2:3" s="24" customFormat="1" ht="27.75" customHeight="1">
      <c r="B11" s="25"/>
      <c r="C11" s="25"/>
    </row>
    <row r="12" spans="2:3" s="24" customFormat="1" ht="27.75" customHeight="1">
      <c r="B12" s="25"/>
      <c r="C12" s="25"/>
    </row>
    <row r="13" spans="1:10" ht="83.25" customHeight="1">
      <c r="A13" s="244" t="s">
        <v>60</v>
      </c>
      <c r="B13" s="244"/>
      <c r="C13" s="244"/>
      <c r="D13" s="244"/>
      <c r="E13" s="244"/>
      <c r="F13" s="244"/>
      <c r="G13" s="244"/>
      <c r="H13" s="244"/>
      <c r="I13" s="244"/>
      <c r="J13" s="244"/>
    </row>
    <row r="14" spans="2:9" ht="29.25" customHeight="1" thickBot="1">
      <c r="B14" s="27"/>
      <c r="C14" s="27"/>
      <c r="D14" s="27"/>
      <c r="E14" s="27"/>
      <c r="F14" s="27"/>
      <c r="G14" s="27"/>
      <c r="H14" s="27"/>
      <c r="I14" s="27"/>
    </row>
    <row r="15" spans="2:9" s="3" customFormat="1" ht="33" customHeight="1">
      <c r="B15" s="245" t="s">
        <v>61</v>
      </c>
      <c r="C15" s="246"/>
      <c r="D15" s="246"/>
      <c r="E15" s="247"/>
      <c r="F15" s="248" t="s">
        <v>62</v>
      </c>
      <c r="G15" s="249"/>
      <c r="H15" s="249"/>
      <c r="I15" s="250"/>
    </row>
    <row r="16" spans="2:9" s="3" customFormat="1" ht="33" customHeight="1">
      <c r="B16" s="28" t="s">
        <v>63</v>
      </c>
      <c r="C16" s="241" t="s">
        <v>64</v>
      </c>
      <c r="D16" s="242"/>
      <c r="E16" s="29" t="s">
        <v>65</v>
      </c>
      <c r="F16" s="28" t="s">
        <v>63</v>
      </c>
      <c r="G16" s="241" t="s">
        <v>64</v>
      </c>
      <c r="H16" s="242"/>
      <c r="I16" s="29" t="s">
        <v>65</v>
      </c>
    </row>
    <row r="17" spans="2:9" s="3" customFormat="1" ht="33" customHeight="1">
      <c r="B17" s="203">
        <v>0.3958333333333333</v>
      </c>
      <c r="C17" s="204" t="s">
        <v>52</v>
      </c>
      <c r="D17" s="205" t="s">
        <v>572</v>
      </c>
      <c r="E17" s="206">
        <v>0.3888888888888889</v>
      </c>
      <c r="F17" s="203">
        <v>0.3958333333333333</v>
      </c>
      <c r="G17" s="207" t="s">
        <v>0</v>
      </c>
      <c r="H17" s="208" t="s">
        <v>1</v>
      </c>
      <c r="I17" s="206">
        <v>0.3888888888888889</v>
      </c>
    </row>
    <row r="18" spans="2:9" s="3" customFormat="1" ht="33" customHeight="1">
      <c r="B18" s="209">
        <v>0.40972222222222227</v>
      </c>
      <c r="C18" s="210" t="s">
        <v>0</v>
      </c>
      <c r="D18" s="205" t="s">
        <v>573</v>
      </c>
      <c r="E18" s="211">
        <v>0.40277777777777773</v>
      </c>
      <c r="F18" s="203"/>
      <c r="G18" s="207"/>
      <c r="H18" s="208"/>
      <c r="I18" s="206"/>
    </row>
    <row r="19" spans="2:9" s="3" customFormat="1" ht="33" customHeight="1">
      <c r="B19" s="203">
        <v>0.4236111111111111</v>
      </c>
      <c r="C19" s="204" t="s">
        <v>52</v>
      </c>
      <c r="D19" s="205" t="s">
        <v>574</v>
      </c>
      <c r="E19" s="206">
        <v>0.4166666666666667</v>
      </c>
      <c r="F19" s="203">
        <v>0.3958333333333333</v>
      </c>
      <c r="G19" s="207" t="s">
        <v>323</v>
      </c>
      <c r="H19" s="208" t="s">
        <v>5</v>
      </c>
      <c r="I19" s="206">
        <v>0.3888888888888889</v>
      </c>
    </row>
    <row r="20" spans="2:9" s="3" customFormat="1" ht="33" customHeight="1">
      <c r="B20" s="203">
        <v>0.46527777777777773</v>
      </c>
      <c r="C20" s="210" t="s">
        <v>0</v>
      </c>
      <c r="D20" s="205" t="s">
        <v>575</v>
      </c>
      <c r="E20" s="206">
        <v>0.4583333333333333</v>
      </c>
      <c r="F20" s="203"/>
      <c r="G20" s="207"/>
      <c r="H20" s="208"/>
      <c r="I20" s="206"/>
    </row>
    <row r="21" spans="2:9" s="3" customFormat="1" ht="33" customHeight="1">
      <c r="B21" s="203">
        <v>0.5069444444444444</v>
      </c>
      <c r="C21" s="204" t="s">
        <v>52</v>
      </c>
      <c r="D21" s="205" t="s">
        <v>576</v>
      </c>
      <c r="E21" s="206">
        <v>0.5</v>
      </c>
      <c r="F21" s="203">
        <v>0.4583333333333333</v>
      </c>
      <c r="G21" s="207" t="s">
        <v>52</v>
      </c>
      <c r="H21" s="208" t="s">
        <v>1</v>
      </c>
      <c r="I21" s="206">
        <v>0.46527777777777773</v>
      </c>
    </row>
    <row r="22" spans="2:9" s="3" customFormat="1" ht="33" customHeight="1">
      <c r="B22" s="209">
        <v>0.513888888888889</v>
      </c>
      <c r="C22" s="204" t="s">
        <v>0</v>
      </c>
      <c r="D22" s="205" t="s">
        <v>577</v>
      </c>
      <c r="E22" s="211">
        <v>0.5069444444444444</v>
      </c>
      <c r="F22" s="212"/>
      <c r="G22" s="207"/>
      <c r="H22" s="208"/>
      <c r="I22" s="213"/>
    </row>
    <row r="23" spans="2:9" s="3" customFormat="1" ht="33" customHeight="1">
      <c r="B23" s="203">
        <v>0.5208333333333334</v>
      </c>
      <c r="C23" s="204" t="s">
        <v>52</v>
      </c>
      <c r="D23" s="214" t="s">
        <v>578</v>
      </c>
      <c r="E23" s="206">
        <v>0.513888888888889</v>
      </c>
      <c r="F23" s="203"/>
      <c r="G23" s="207"/>
      <c r="H23" s="208"/>
      <c r="I23" s="206"/>
    </row>
    <row r="24" spans="2:9" s="3" customFormat="1" ht="33" customHeight="1" thickBot="1">
      <c r="B24" s="215">
        <v>0.5277777777777778</v>
      </c>
      <c r="C24" s="216" t="s">
        <v>0</v>
      </c>
      <c r="D24" s="217" t="s">
        <v>578</v>
      </c>
      <c r="E24" s="218">
        <v>0.5208333333333334</v>
      </c>
      <c r="F24" s="219"/>
      <c r="G24" s="220"/>
      <c r="H24" s="221"/>
      <c r="I24" s="222"/>
    </row>
    <row r="28" ht="17.25">
      <c r="B28" s="24"/>
    </row>
  </sheetData>
  <sheetProtection/>
  <mergeCells count="6">
    <mergeCell ref="C16:D16"/>
    <mergeCell ref="G16:H16"/>
    <mergeCell ref="A1:J1"/>
    <mergeCell ref="A13:J13"/>
    <mergeCell ref="B15:E15"/>
    <mergeCell ref="F15:I15"/>
  </mergeCells>
  <printOptions/>
  <pageMargins left="0.93" right="0.5" top="1.18" bottom="0.984" header="0.512" footer="0.51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110" workbookViewId="0" topLeftCell="A1">
      <selection activeCell="C131" sqref="C130:C131"/>
    </sheetView>
  </sheetViews>
  <sheetFormatPr defaultColWidth="8.75390625" defaultRowHeight="13.5"/>
  <cols>
    <col min="1" max="1" width="3.50390625" style="64" customWidth="1"/>
    <col min="2" max="2" width="12.125" style="64" customWidth="1"/>
    <col min="3" max="3" width="12.25390625" style="64" customWidth="1"/>
    <col min="4" max="4" width="5.75390625" style="64" customWidth="1"/>
    <col min="5" max="5" width="15.00390625" style="66" bestFit="1" customWidth="1"/>
    <col min="6" max="6" width="4.75390625" style="64" customWidth="1"/>
    <col min="7" max="7" width="4.75390625" style="106" customWidth="1"/>
    <col min="8" max="10" width="4.75390625" style="64" customWidth="1"/>
    <col min="11" max="11" width="15.375" style="107" bestFit="1" customWidth="1"/>
    <col min="12" max="16384" width="8.75390625" style="69" customWidth="1"/>
  </cols>
  <sheetData>
    <row r="1" spans="3:11" ht="14.25">
      <c r="C1" s="65" t="s">
        <v>542</v>
      </c>
      <c r="F1" s="67"/>
      <c r="G1" s="90"/>
      <c r="H1" s="67"/>
      <c r="I1" s="67"/>
      <c r="J1" s="67"/>
      <c r="K1" s="105"/>
    </row>
    <row r="2" spans="1:2" ht="13.5">
      <c r="A2" s="69"/>
      <c r="B2" s="70" t="s">
        <v>8</v>
      </c>
    </row>
    <row r="4" spans="1:11" s="77" customFormat="1" ht="12" customHeight="1">
      <c r="A4" s="72"/>
      <c r="B4" s="73" t="s">
        <v>2</v>
      </c>
      <c r="C4" s="73" t="s">
        <v>33</v>
      </c>
      <c r="D4" s="73" t="s">
        <v>3</v>
      </c>
      <c r="E4" s="74" t="s">
        <v>4</v>
      </c>
      <c r="F4" s="108" t="s">
        <v>34</v>
      </c>
      <c r="G4" s="108" t="s">
        <v>35</v>
      </c>
      <c r="H4" s="108" t="s">
        <v>7</v>
      </c>
      <c r="I4" s="108" t="s">
        <v>1</v>
      </c>
      <c r="J4" s="108" t="s">
        <v>5</v>
      </c>
      <c r="K4" s="109" t="s">
        <v>36</v>
      </c>
    </row>
    <row r="5" spans="1:11" s="77" customFormat="1" ht="12" customHeight="1">
      <c r="A5" s="101">
        <v>1</v>
      </c>
      <c r="B5" s="102" t="s">
        <v>154</v>
      </c>
      <c r="C5" s="102" t="s">
        <v>155</v>
      </c>
      <c r="D5" s="102">
        <v>4</v>
      </c>
      <c r="E5" s="95" t="s">
        <v>164</v>
      </c>
      <c r="F5" s="94" t="s">
        <v>6</v>
      </c>
      <c r="G5" s="94"/>
      <c r="H5" s="94"/>
      <c r="I5" s="94"/>
      <c r="J5" s="94"/>
      <c r="K5" s="160"/>
    </row>
    <row r="6" spans="1:11" s="77" customFormat="1" ht="12" customHeight="1">
      <c r="A6" s="83">
        <v>2</v>
      </c>
      <c r="B6" s="84" t="s">
        <v>156</v>
      </c>
      <c r="C6" s="84" t="s">
        <v>157</v>
      </c>
      <c r="D6" s="84">
        <v>5</v>
      </c>
      <c r="E6" s="82" t="s">
        <v>164</v>
      </c>
      <c r="F6" s="85" t="s">
        <v>6</v>
      </c>
      <c r="G6" s="85"/>
      <c r="H6" s="85"/>
      <c r="I6" s="85"/>
      <c r="J6" s="85"/>
      <c r="K6" s="161" t="s">
        <v>164</v>
      </c>
    </row>
    <row r="7" spans="1:11" s="77" customFormat="1" ht="12" customHeight="1">
      <c r="A7" s="83">
        <v>3</v>
      </c>
      <c r="B7" s="84" t="s">
        <v>158</v>
      </c>
      <c r="C7" s="84" t="s">
        <v>159</v>
      </c>
      <c r="D7" s="84">
        <v>5</v>
      </c>
      <c r="E7" s="82" t="s">
        <v>164</v>
      </c>
      <c r="F7" s="85" t="s">
        <v>6</v>
      </c>
      <c r="G7" s="85"/>
      <c r="H7" s="85"/>
      <c r="I7" s="97" t="s">
        <v>6</v>
      </c>
      <c r="J7" s="85"/>
      <c r="K7" s="161" t="s">
        <v>164</v>
      </c>
    </row>
    <row r="8" spans="1:11" s="77" customFormat="1" ht="12" customHeight="1">
      <c r="A8" s="83">
        <v>4</v>
      </c>
      <c r="B8" s="84" t="s">
        <v>160</v>
      </c>
      <c r="C8" s="84" t="s">
        <v>161</v>
      </c>
      <c r="D8" s="84">
        <v>5</v>
      </c>
      <c r="E8" s="82" t="s">
        <v>164</v>
      </c>
      <c r="F8" s="85" t="s">
        <v>6</v>
      </c>
      <c r="G8" s="85" t="s">
        <v>6</v>
      </c>
      <c r="H8" s="85"/>
      <c r="I8" s="85" t="s">
        <v>6</v>
      </c>
      <c r="J8" s="85"/>
      <c r="K8" s="161" t="s">
        <v>164</v>
      </c>
    </row>
    <row r="9" spans="1:11" s="77" customFormat="1" ht="12" customHeight="1" thickBot="1">
      <c r="A9" s="163">
        <v>5</v>
      </c>
      <c r="B9" s="164" t="s">
        <v>162</v>
      </c>
      <c r="C9" s="164" t="s">
        <v>163</v>
      </c>
      <c r="D9" s="164">
        <v>5</v>
      </c>
      <c r="E9" s="167" t="s">
        <v>164</v>
      </c>
      <c r="F9" s="165" t="s">
        <v>6</v>
      </c>
      <c r="G9" s="165" t="s">
        <v>6</v>
      </c>
      <c r="H9" s="165"/>
      <c r="I9" s="168" t="s">
        <v>6</v>
      </c>
      <c r="J9" s="165"/>
      <c r="K9" s="166" t="s">
        <v>164</v>
      </c>
    </row>
    <row r="10" spans="1:11" s="77" customFormat="1" ht="12" customHeight="1" thickTop="1">
      <c r="A10" s="169">
        <v>6</v>
      </c>
      <c r="B10" s="170" t="s">
        <v>165</v>
      </c>
      <c r="C10" s="170" t="s">
        <v>360</v>
      </c>
      <c r="D10" s="170">
        <v>2</v>
      </c>
      <c r="E10" s="173" t="s">
        <v>75</v>
      </c>
      <c r="F10" s="171" t="s">
        <v>6</v>
      </c>
      <c r="G10" s="171" t="s">
        <v>6</v>
      </c>
      <c r="H10" s="171"/>
      <c r="I10" s="171"/>
      <c r="J10" s="171"/>
      <c r="K10" s="172"/>
    </row>
    <row r="11" spans="1:11" s="77" customFormat="1" ht="12" customHeight="1">
      <c r="A11" s="83">
        <v>7</v>
      </c>
      <c r="B11" s="84" t="s">
        <v>166</v>
      </c>
      <c r="C11" s="84" t="s">
        <v>361</v>
      </c>
      <c r="D11" s="84">
        <v>4</v>
      </c>
      <c r="E11" s="174" t="s">
        <v>75</v>
      </c>
      <c r="F11" s="85" t="s">
        <v>6</v>
      </c>
      <c r="G11" s="85"/>
      <c r="H11" s="85"/>
      <c r="I11" s="85" t="s">
        <v>6</v>
      </c>
      <c r="J11" s="85"/>
      <c r="K11" s="161"/>
    </row>
    <row r="12" spans="1:11" s="77" customFormat="1" ht="12" customHeight="1">
      <c r="A12" s="83">
        <v>8</v>
      </c>
      <c r="B12" s="84" t="s">
        <v>167</v>
      </c>
      <c r="C12" s="84" t="s">
        <v>362</v>
      </c>
      <c r="D12" s="84">
        <v>5</v>
      </c>
      <c r="E12" s="174" t="s">
        <v>75</v>
      </c>
      <c r="F12" s="85" t="s">
        <v>6</v>
      </c>
      <c r="G12" s="85" t="s">
        <v>6</v>
      </c>
      <c r="H12" s="85"/>
      <c r="I12" s="97"/>
      <c r="J12" s="85"/>
      <c r="K12" s="161"/>
    </row>
    <row r="13" spans="1:11" s="77" customFormat="1" ht="12" customHeight="1">
      <c r="A13" s="83">
        <v>9</v>
      </c>
      <c r="B13" s="84" t="s">
        <v>168</v>
      </c>
      <c r="C13" s="84" t="s">
        <v>363</v>
      </c>
      <c r="D13" s="84">
        <v>5</v>
      </c>
      <c r="E13" s="174" t="s">
        <v>75</v>
      </c>
      <c r="F13" s="85" t="s">
        <v>6</v>
      </c>
      <c r="G13" s="85" t="s">
        <v>6</v>
      </c>
      <c r="H13" s="85"/>
      <c r="I13" s="97"/>
      <c r="J13" s="85"/>
      <c r="K13" s="161"/>
    </row>
    <row r="14" spans="1:11" s="77" customFormat="1" ht="12" customHeight="1">
      <c r="A14" s="83">
        <v>10</v>
      </c>
      <c r="B14" s="84" t="s">
        <v>169</v>
      </c>
      <c r="C14" s="84" t="s">
        <v>364</v>
      </c>
      <c r="D14" s="84">
        <v>5</v>
      </c>
      <c r="E14" s="174" t="s">
        <v>75</v>
      </c>
      <c r="F14" s="85" t="s">
        <v>6</v>
      </c>
      <c r="G14" s="85" t="s">
        <v>6</v>
      </c>
      <c r="H14" s="97"/>
      <c r="I14" s="85"/>
      <c r="J14" s="85"/>
      <c r="K14" s="175"/>
    </row>
    <row r="15" spans="1:11" s="77" customFormat="1" ht="12" customHeight="1">
      <c r="A15" s="83">
        <v>11</v>
      </c>
      <c r="B15" s="84" t="s">
        <v>170</v>
      </c>
      <c r="C15" s="84" t="s">
        <v>365</v>
      </c>
      <c r="D15" s="84">
        <v>5</v>
      </c>
      <c r="E15" s="174" t="s">
        <v>75</v>
      </c>
      <c r="F15" s="85" t="s">
        <v>6</v>
      </c>
      <c r="G15" s="85"/>
      <c r="H15" s="85"/>
      <c r="I15" s="85" t="s">
        <v>6</v>
      </c>
      <c r="J15" s="84"/>
      <c r="K15" s="175" t="s">
        <v>171</v>
      </c>
    </row>
    <row r="16" spans="1:11" s="77" customFormat="1" ht="12" customHeight="1">
      <c r="A16" s="83">
        <v>12</v>
      </c>
      <c r="B16" s="84" t="s">
        <v>72</v>
      </c>
      <c r="C16" s="84" t="s">
        <v>366</v>
      </c>
      <c r="D16" s="84">
        <v>5</v>
      </c>
      <c r="E16" s="174" t="s">
        <v>75</v>
      </c>
      <c r="F16" s="85" t="s">
        <v>6</v>
      </c>
      <c r="G16" s="85"/>
      <c r="H16" s="85"/>
      <c r="I16" s="85"/>
      <c r="J16" s="84"/>
      <c r="K16" s="175" t="s">
        <v>171</v>
      </c>
    </row>
    <row r="17" spans="1:11" s="77" customFormat="1" ht="12" customHeight="1">
      <c r="A17" s="83">
        <v>13</v>
      </c>
      <c r="B17" s="84" t="s">
        <v>74</v>
      </c>
      <c r="C17" s="84" t="s">
        <v>367</v>
      </c>
      <c r="D17" s="84">
        <v>5</v>
      </c>
      <c r="E17" s="174" t="s">
        <v>75</v>
      </c>
      <c r="F17" s="85" t="s">
        <v>6</v>
      </c>
      <c r="G17" s="85" t="s">
        <v>6</v>
      </c>
      <c r="H17" s="85"/>
      <c r="I17" s="85"/>
      <c r="J17" s="84"/>
      <c r="K17" s="84"/>
    </row>
    <row r="18" spans="1:11" s="77" customFormat="1" ht="12" customHeight="1">
      <c r="A18" s="83">
        <v>14</v>
      </c>
      <c r="B18" s="84" t="s">
        <v>73</v>
      </c>
      <c r="C18" s="84" t="s">
        <v>368</v>
      </c>
      <c r="D18" s="84">
        <v>5</v>
      </c>
      <c r="E18" s="174" t="s">
        <v>75</v>
      </c>
      <c r="F18" s="85"/>
      <c r="G18" s="85" t="s">
        <v>6</v>
      </c>
      <c r="H18" s="85"/>
      <c r="I18" s="85" t="s">
        <v>6</v>
      </c>
      <c r="J18" s="84"/>
      <c r="K18" s="175"/>
    </row>
    <row r="19" spans="1:11" s="77" customFormat="1" ht="12" customHeight="1">
      <c r="A19" s="83">
        <v>15</v>
      </c>
      <c r="B19" s="84" t="s">
        <v>172</v>
      </c>
      <c r="C19" s="84" t="s">
        <v>369</v>
      </c>
      <c r="D19" s="84">
        <v>5</v>
      </c>
      <c r="E19" s="174" t="s">
        <v>75</v>
      </c>
      <c r="F19" s="85" t="s">
        <v>6</v>
      </c>
      <c r="G19" s="85"/>
      <c r="H19" s="85"/>
      <c r="I19" s="85"/>
      <c r="J19" s="84"/>
      <c r="K19" s="161" t="s">
        <v>171</v>
      </c>
    </row>
    <row r="20" spans="1:11" s="77" customFormat="1" ht="12" customHeight="1">
      <c r="A20" s="83">
        <v>16</v>
      </c>
      <c r="B20" s="84" t="s">
        <v>173</v>
      </c>
      <c r="C20" s="96" t="s">
        <v>370</v>
      </c>
      <c r="D20" s="84">
        <v>5</v>
      </c>
      <c r="E20" s="174" t="s">
        <v>75</v>
      </c>
      <c r="F20" s="85" t="s">
        <v>6</v>
      </c>
      <c r="G20" s="85"/>
      <c r="H20" s="85"/>
      <c r="I20" s="85"/>
      <c r="J20" s="85"/>
      <c r="K20" s="161" t="s">
        <v>171</v>
      </c>
    </row>
    <row r="21" spans="1:11" s="77" customFormat="1" ht="12" customHeight="1">
      <c r="A21" s="83">
        <v>17</v>
      </c>
      <c r="B21" s="84" t="s">
        <v>174</v>
      </c>
      <c r="C21" s="84" t="s">
        <v>371</v>
      </c>
      <c r="D21" s="84">
        <v>5</v>
      </c>
      <c r="E21" s="174" t="s">
        <v>75</v>
      </c>
      <c r="F21" s="85" t="s">
        <v>6</v>
      </c>
      <c r="G21" s="85"/>
      <c r="H21" s="85"/>
      <c r="I21" s="85"/>
      <c r="J21" s="84"/>
      <c r="K21" s="161" t="s">
        <v>171</v>
      </c>
    </row>
    <row r="22" spans="1:11" s="77" customFormat="1" ht="12" customHeight="1" thickBot="1">
      <c r="A22" s="163">
        <v>18</v>
      </c>
      <c r="B22" s="164" t="s">
        <v>175</v>
      </c>
      <c r="C22" s="164" t="s">
        <v>372</v>
      </c>
      <c r="D22" s="164">
        <v>5</v>
      </c>
      <c r="E22" s="176" t="s">
        <v>75</v>
      </c>
      <c r="F22" s="165" t="s">
        <v>6</v>
      </c>
      <c r="G22" s="165" t="s">
        <v>6</v>
      </c>
      <c r="H22" s="165"/>
      <c r="I22" s="165" t="s">
        <v>6</v>
      </c>
      <c r="J22" s="164"/>
      <c r="K22" s="166" t="s">
        <v>171</v>
      </c>
    </row>
    <row r="23" spans="1:11" s="77" customFormat="1" ht="12" customHeight="1" thickTop="1">
      <c r="A23" s="169">
        <v>19</v>
      </c>
      <c r="B23" s="170" t="s">
        <v>184</v>
      </c>
      <c r="C23" s="170" t="s">
        <v>373</v>
      </c>
      <c r="D23" s="170">
        <v>6</v>
      </c>
      <c r="E23" s="178" t="s">
        <v>194</v>
      </c>
      <c r="F23" s="171" t="s">
        <v>6</v>
      </c>
      <c r="G23" s="171" t="s">
        <v>6</v>
      </c>
      <c r="H23" s="171"/>
      <c r="I23" s="171"/>
      <c r="J23" s="170"/>
      <c r="K23" s="172"/>
    </row>
    <row r="24" spans="1:11" s="77" customFormat="1" ht="12" customHeight="1">
      <c r="A24" s="83">
        <v>20</v>
      </c>
      <c r="B24" s="84" t="s">
        <v>87</v>
      </c>
      <c r="C24" s="84" t="s">
        <v>374</v>
      </c>
      <c r="D24" s="84">
        <v>6</v>
      </c>
      <c r="E24" s="112" t="s">
        <v>194</v>
      </c>
      <c r="F24" s="85" t="s">
        <v>6</v>
      </c>
      <c r="G24" s="85"/>
      <c r="H24" s="85"/>
      <c r="I24" s="85"/>
      <c r="J24" s="84" t="s">
        <v>6</v>
      </c>
      <c r="K24" s="161"/>
    </row>
    <row r="25" spans="1:11" s="77" customFormat="1" ht="12" customHeight="1">
      <c r="A25" s="83">
        <v>21</v>
      </c>
      <c r="B25" s="84" t="s">
        <v>185</v>
      </c>
      <c r="C25" s="84" t="s">
        <v>375</v>
      </c>
      <c r="D25" s="84">
        <v>6</v>
      </c>
      <c r="E25" s="112" t="s">
        <v>194</v>
      </c>
      <c r="F25" s="85"/>
      <c r="G25" s="85"/>
      <c r="H25" s="85"/>
      <c r="I25" s="85"/>
      <c r="J25" s="84" t="s">
        <v>6</v>
      </c>
      <c r="K25" s="161"/>
    </row>
    <row r="26" spans="1:11" s="77" customFormat="1" ht="12" customHeight="1">
      <c r="A26" s="83">
        <v>22</v>
      </c>
      <c r="B26" s="84" t="s">
        <v>88</v>
      </c>
      <c r="C26" s="84" t="s">
        <v>376</v>
      </c>
      <c r="D26" s="84">
        <v>6</v>
      </c>
      <c r="E26" s="112" t="s">
        <v>194</v>
      </c>
      <c r="F26" s="85" t="s">
        <v>6</v>
      </c>
      <c r="G26" s="85" t="s">
        <v>6</v>
      </c>
      <c r="H26" s="85"/>
      <c r="I26" s="85"/>
      <c r="J26" s="84"/>
      <c r="K26" s="84"/>
    </row>
    <row r="27" spans="1:11" s="77" customFormat="1" ht="12" customHeight="1">
      <c r="A27" s="83">
        <v>23</v>
      </c>
      <c r="B27" s="84" t="s">
        <v>186</v>
      </c>
      <c r="C27" s="84" t="s">
        <v>377</v>
      </c>
      <c r="D27" s="84">
        <v>6</v>
      </c>
      <c r="E27" s="112" t="s">
        <v>194</v>
      </c>
      <c r="F27" s="85" t="s">
        <v>6</v>
      </c>
      <c r="G27" s="85"/>
      <c r="H27" s="85"/>
      <c r="I27" s="85"/>
      <c r="J27" s="84"/>
      <c r="K27" s="84"/>
    </row>
    <row r="28" spans="1:11" s="77" customFormat="1" ht="12" customHeight="1">
      <c r="A28" s="83">
        <v>24</v>
      </c>
      <c r="B28" s="84" t="s">
        <v>89</v>
      </c>
      <c r="C28" s="84" t="s">
        <v>378</v>
      </c>
      <c r="D28" s="84">
        <v>5</v>
      </c>
      <c r="E28" s="112" t="s">
        <v>194</v>
      </c>
      <c r="F28" s="85" t="s">
        <v>6</v>
      </c>
      <c r="G28" s="85"/>
      <c r="H28" s="85"/>
      <c r="I28" s="85" t="s">
        <v>6</v>
      </c>
      <c r="J28" s="84"/>
      <c r="K28" s="84"/>
    </row>
    <row r="29" spans="1:11" s="77" customFormat="1" ht="12" customHeight="1">
      <c r="A29" s="83">
        <v>25</v>
      </c>
      <c r="B29" s="84" t="s">
        <v>90</v>
      </c>
      <c r="C29" s="84" t="s">
        <v>379</v>
      </c>
      <c r="D29" s="84">
        <v>5</v>
      </c>
      <c r="E29" s="112" t="s">
        <v>194</v>
      </c>
      <c r="F29" s="85" t="s">
        <v>6</v>
      </c>
      <c r="G29" s="85" t="s">
        <v>6</v>
      </c>
      <c r="H29" s="85" t="s">
        <v>6</v>
      </c>
      <c r="I29" s="85"/>
      <c r="J29" s="84"/>
      <c r="K29" s="84" t="s">
        <v>194</v>
      </c>
    </row>
    <row r="30" spans="1:11" s="77" customFormat="1" ht="12" customHeight="1">
      <c r="A30" s="83">
        <v>26</v>
      </c>
      <c r="B30" s="84" t="s">
        <v>91</v>
      </c>
      <c r="C30" s="84" t="s">
        <v>380</v>
      </c>
      <c r="D30" s="84">
        <v>5</v>
      </c>
      <c r="E30" s="112" t="s">
        <v>194</v>
      </c>
      <c r="F30" s="85" t="s">
        <v>6</v>
      </c>
      <c r="G30" s="85" t="s">
        <v>6</v>
      </c>
      <c r="H30" s="85"/>
      <c r="I30" s="85"/>
      <c r="J30" s="84"/>
      <c r="K30" s="175"/>
    </row>
    <row r="31" spans="1:11" s="77" customFormat="1" ht="12" customHeight="1">
      <c r="A31" s="83">
        <v>27</v>
      </c>
      <c r="B31" s="84" t="s">
        <v>92</v>
      </c>
      <c r="C31" s="84" t="s">
        <v>381</v>
      </c>
      <c r="D31" s="84">
        <v>5</v>
      </c>
      <c r="E31" s="112" t="s">
        <v>194</v>
      </c>
      <c r="F31" s="85" t="s">
        <v>6</v>
      </c>
      <c r="G31" s="85" t="s">
        <v>6</v>
      </c>
      <c r="H31" s="85"/>
      <c r="I31" s="85"/>
      <c r="J31" s="84"/>
      <c r="K31" s="84" t="s">
        <v>194</v>
      </c>
    </row>
    <row r="32" spans="1:11" s="77" customFormat="1" ht="12" customHeight="1">
      <c r="A32" s="83">
        <v>28</v>
      </c>
      <c r="B32" s="84" t="s">
        <v>187</v>
      </c>
      <c r="C32" s="84" t="s">
        <v>382</v>
      </c>
      <c r="D32" s="84">
        <v>5</v>
      </c>
      <c r="E32" s="112" t="s">
        <v>194</v>
      </c>
      <c r="F32" s="85" t="s">
        <v>6</v>
      </c>
      <c r="G32" s="85"/>
      <c r="H32" s="85"/>
      <c r="I32" s="85"/>
      <c r="J32" s="85"/>
      <c r="K32" s="84"/>
    </row>
    <row r="33" spans="1:11" s="77" customFormat="1" ht="12" customHeight="1">
      <c r="A33" s="83">
        <v>29</v>
      </c>
      <c r="B33" s="84" t="s">
        <v>93</v>
      </c>
      <c r="C33" s="84" t="s">
        <v>383</v>
      </c>
      <c r="D33" s="84">
        <v>5</v>
      </c>
      <c r="E33" s="112" t="s">
        <v>194</v>
      </c>
      <c r="F33" s="85" t="s">
        <v>6</v>
      </c>
      <c r="G33" s="85" t="s">
        <v>6</v>
      </c>
      <c r="H33" s="85"/>
      <c r="I33" s="85" t="s">
        <v>6</v>
      </c>
      <c r="J33" s="84"/>
      <c r="K33" s="84" t="s">
        <v>194</v>
      </c>
    </row>
    <row r="34" spans="1:11" s="77" customFormat="1" ht="12" customHeight="1">
      <c r="A34" s="83">
        <v>30</v>
      </c>
      <c r="B34" s="84" t="s">
        <v>94</v>
      </c>
      <c r="C34" s="84" t="s">
        <v>384</v>
      </c>
      <c r="D34" s="84">
        <v>4</v>
      </c>
      <c r="E34" s="112" t="s">
        <v>194</v>
      </c>
      <c r="F34" s="85" t="s">
        <v>6</v>
      </c>
      <c r="G34" s="85"/>
      <c r="H34" s="85"/>
      <c r="I34" s="85"/>
      <c r="J34" s="84"/>
      <c r="K34" s="175"/>
    </row>
    <row r="35" spans="1:11" s="77" customFormat="1" ht="12" customHeight="1">
      <c r="A35" s="83">
        <v>31</v>
      </c>
      <c r="B35" s="84" t="s">
        <v>95</v>
      </c>
      <c r="C35" s="84" t="s">
        <v>385</v>
      </c>
      <c r="D35" s="84">
        <v>4</v>
      </c>
      <c r="E35" s="112" t="s">
        <v>194</v>
      </c>
      <c r="F35" s="85"/>
      <c r="G35" s="85" t="s">
        <v>6</v>
      </c>
      <c r="H35" s="85"/>
      <c r="I35" s="85"/>
      <c r="J35" s="84"/>
      <c r="K35" s="175"/>
    </row>
    <row r="36" spans="1:11" ht="13.5">
      <c r="A36" s="83">
        <v>32</v>
      </c>
      <c r="B36" s="79" t="s">
        <v>96</v>
      </c>
      <c r="C36" s="79" t="s">
        <v>386</v>
      </c>
      <c r="D36" s="79">
        <v>4</v>
      </c>
      <c r="E36" s="112" t="s">
        <v>194</v>
      </c>
      <c r="F36" s="85" t="s">
        <v>6</v>
      </c>
      <c r="G36" s="85" t="s">
        <v>6</v>
      </c>
      <c r="H36" s="86"/>
      <c r="I36" s="85"/>
      <c r="J36" s="79"/>
      <c r="K36" s="79"/>
    </row>
    <row r="37" spans="1:11" ht="13.5">
      <c r="A37" s="83">
        <v>33</v>
      </c>
      <c r="B37" s="84" t="s">
        <v>97</v>
      </c>
      <c r="C37" s="84" t="s">
        <v>387</v>
      </c>
      <c r="D37" s="84">
        <v>4</v>
      </c>
      <c r="E37" s="112" t="s">
        <v>194</v>
      </c>
      <c r="F37" s="85" t="s">
        <v>6</v>
      </c>
      <c r="G37" s="85" t="s">
        <v>6</v>
      </c>
      <c r="H37" s="85"/>
      <c r="I37" s="85"/>
      <c r="J37" s="84"/>
      <c r="K37" s="84"/>
    </row>
    <row r="38" spans="1:11" ht="13.5">
      <c r="A38" s="83">
        <v>34</v>
      </c>
      <c r="B38" s="84" t="s">
        <v>98</v>
      </c>
      <c r="C38" s="84" t="s">
        <v>388</v>
      </c>
      <c r="D38" s="84">
        <v>4</v>
      </c>
      <c r="E38" s="112" t="s">
        <v>194</v>
      </c>
      <c r="F38" s="85" t="s">
        <v>6</v>
      </c>
      <c r="G38" s="85" t="s">
        <v>6</v>
      </c>
      <c r="H38" s="85"/>
      <c r="I38" s="85"/>
      <c r="J38" s="85"/>
      <c r="K38" s="84"/>
    </row>
    <row r="39" spans="1:11" ht="13.5">
      <c r="A39" s="83">
        <v>35</v>
      </c>
      <c r="B39" s="84" t="s">
        <v>188</v>
      </c>
      <c r="C39" s="84" t="s">
        <v>389</v>
      </c>
      <c r="D39" s="84">
        <v>3</v>
      </c>
      <c r="E39" s="112" t="s">
        <v>194</v>
      </c>
      <c r="F39" s="85" t="s">
        <v>6</v>
      </c>
      <c r="G39" s="85"/>
      <c r="H39" s="85"/>
      <c r="I39" s="85"/>
      <c r="J39" s="84"/>
      <c r="K39" s="84"/>
    </row>
    <row r="40" spans="1:11" ht="13.5">
      <c r="A40" s="83">
        <v>36</v>
      </c>
      <c r="B40" s="84" t="s">
        <v>99</v>
      </c>
      <c r="C40" s="84" t="s">
        <v>390</v>
      </c>
      <c r="D40" s="84">
        <v>3</v>
      </c>
      <c r="E40" s="112" t="s">
        <v>194</v>
      </c>
      <c r="F40" s="85" t="s">
        <v>6</v>
      </c>
      <c r="G40" s="85" t="s">
        <v>6</v>
      </c>
      <c r="H40" s="85"/>
      <c r="I40" s="85"/>
      <c r="J40" s="84"/>
      <c r="K40" s="84"/>
    </row>
    <row r="41" spans="1:11" ht="13.5">
      <c r="A41" s="83">
        <v>37</v>
      </c>
      <c r="B41" s="84" t="s">
        <v>189</v>
      </c>
      <c r="C41" s="84" t="s">
        <v>391</v>
      </c>
      <c r="D41" s="84">
        <v>3</v>
      </c>
      <c r="E41" s="112" t="s">
        <v>194</v>
      </c>
      <c r="F41" s="85" t="s">
        <v>6</v>
      </c>
      <c r="G41" s="85" t="s">
        <v>6</v>
      </c>
      <c r="H41" s="85"/>
      <c r="I41" s="85"/>
      <c r="J41" s="84"/>
      <c r="K41" s="84"/>
    </row>
    <row r="42" spans="1:11" ht="13.5">
      <c r="A42" s="83">
        <v>38</v>
      </c>
      <c r="B42" s="84" t="s">
        <v>100</v>
      </c>
      <c r="C42" s="84" t="s">
        <v>392</v>
      </c>
      <c r="D42" s="84">
        <v>3</v>
      </c>
      <c r="E42" s="112" t="s">
        <v>194</v>
      </c>
      <c r="F42" s="85" t="s">
        <v>6</v>
      </c>
      <c r="G42" s="85"/>
      <c r="H42" s="85"/>
      <c r="I42" s="85" t="s">
        <v>6</v>
      </c>
      <c r="J42" s="84" t="s">
        <v>6</v>
      </c>
      <c r="K42" s="84"/>
    </row>
    <row r="43" spans="1:11" ht="13.5">
      <c r="A43" s="83">
        <v>39</v>
      </c>
      <c r="B43" s="84" t="s">
        <v>190</v>
      </c>
      <c r="C43" s="84" t="s">
        <v>393</v>
      </c>
      <c r="D43" s="84">
        <v>2</v>
      </c>
      <c r="E43" s="112" t="s">
        <v>194</v>
      </c>
      <c r="F43" s="85" t="s">
        <v>6</v>
      </c>
      <c r="G43" s="85"/>
      <c r="H43" s="85"/>
      <c r="I43" s="85"/>
      <c r="J43" s="84"/>
      <c r="K43" s="84"/>
    </row>
    <row r="44" spans="1:11" ht="13.5">
      <c r="A44" s="83">
        <v>40</v>
      </c>
      <c r="B44" s="84" t="s">
        <v>191</v>
      </c>
      <c r="C44" s="84" t="s">
        <v>394</v>
      </c>
      <c r="D44" s="84">
        <v>2</v>
      </c>
      <c r="E44" s="112" t="s">
        <v>194</v>
      </c>
      <c r="F44" s="85" t="s">
        <v>6</v>
      </c>
      <c r="G44" s="85"/>
      <c r="H44" s="85"/>
      <c r="I44" s="85"/>
      <c r="J44" s="84"/>
      <c r="K44" s="161"/>
    </row>
    <row r="45" spans="1:11" ht="13.5">
      <c r="A45" s="83">
        <v>41</v>
      </c>
      <c r="B45" s="84" t="s">
        <v>101</v>
      </c>
      <c r="C45" s="84" t="s">
        <v>395</v>
      </c>
      <c r="D45" s="84">
        <v>2</v>
      </c>
      <c r="E45" s="112" t="s">
        <v>194</v>
      </c>
      <c r="F45" s="85" t="s">
        <v>6</v>
      </c>
      <c r="G45" s="85"/>
      <c r="H45" s="85"/>
      <c r="I45" s="85"/>
      <c r="J45" s="84"/>
      <c r="K45" s="84" t="s">
        <v>194</v>
      </c>
    </row>
    <row r="46" spans="1:11" ht="13.5">
      <c r="A46" s="83">
        <v>42</v>
      </c>
      <c r="B46" s="84" t="s">
        <v>192</v>
      </c>
      <c r="C46" s="84" t="s">
        <v>396</v>
      </c>
      <c r="D46" s="84">
        <v>1</v>
      </c>
      <c r="E46" s="112" t="s">
        <v>194</v>
      </c>
      <c r="F46" s="85" t="s">
        <v>6</v>
      </c>
      <c r="G46" s="85"/>
      <c r="H46" s="85"/>
      <c r="I46" s="85"/>
      <c r="J46" s="84"/>
      <c r="K46" s="175"/>
    </row>
    <row r="47" spans="1:11" ht="14.25" thickBot="1">
      <c r="A47" s="163">
        <v>43</v>
      </c>
      <c r="B47" s="164" t="s">
        <v>193</v>
      </c>
      <c r="C47" s="164" t="s">
        <v>397</v>
      </c>
      <c r="D47" s="164">
        <v>1</v>
      </c>
      <c r="E47" s="180" t="s">
        <v>194</v>
      </c>
      <c r="F47" s="165" t="s">
        <v>6</v>
      </c>
      <c r="G47" s="165" t="s">
        <v>6</v>
      </c>
      <c r="H47" s="165"/>
      <c r="I47" s="165"/>
      <c r="J47" s="164"/>
      <c r="K47" s="179"/>
    </row>
    <row r="48" spans="1:11" ht="15" thickBot="1" thickTop="1">
      <c r="A48" s="169">
        <v>44</v>
      </c>
      <c r="B48" s="170" t="s">
        <v>204</v>
      </c>
      <c r="C48" s="170" t="s">
        <v>399</v>
      </c>
      <c r="D48" s="170">
        <v>6</v>
      </c>
      <c r="E48" s="185" t="s">
        <v>55</v>
      </c>
      <c r="F48" s="171" t="s">
        <v>6</v>
      </c>
      <c r="G48" s="171" t="s">
        <v>6</v>
      </c>
      <c r="H48" s="171"/>
      <c r="I48" s="171"/>
      <c r="J48" s="170"/>
      <c r="K48" s="170"/>
    </row>
    <row r="49" spans="1:11" ht="14.25" thickBot="1">
      <c r="A49" s="83">
        <v>45</v>
      </c>
      <c r="B49" s="84" t="s">
        <v>205</v>
      </c>
      <c r="C49" s="84" t="s">
        <v>400</v>
      </c>
      <c r="D49" s="84">
        <v>6</v>
      </c>
      <c r="E49" s="80" t="s">
        <v>55</v>
      </c>
      <c r="F49" s="85" t="s">
        <v>6</v>
      </c>
      <c r="G49" s="85" t="s">
        <v>6</v>
      </c>
      <c r="H49" s="85" t="s">
        <v>6</v>
      </c>
      <c r="I49" s="85"/>
      <c r="J49" s="84" t="s">
        <v>6</v>
      </c>
      <c r="K49" s="84"/>
    </row>
    <row r="50" spans="1:11" ht="14.25" thickBot="1">
      <c r="A50" s="163">
        <v>46</v>
      </c>
      <c r="B50" s="164" t="s">
        <v>398</v>
      </c>
      <c r="C50" s="164" t="s">
        <v>401</v>
      </c>
      <c r="D50" s="164">
        <v>4</v>
      </c>
      <c r="E50" s="186" t="s">
        <v>55</v>
      </c>
      <c r="F50" s="165" t="s">
        <v>6</v>
      </c>
      <c r="G50" s="165" t="s">
        <v>6</v>
      </c>
      <c r="H50" s="165"/>
      <c r="I50" s="165" t="s">
        <v>6</v>
      </c>
      <c r="J50" s="164"/>
      <c r="K50" s="179"/>
    </row>
    <row r="51" spans="1:11" ht="14.25" thickTop="1">
      <c r="A51" s="169">
        <v>47</v>
      </c>
      <c r="B51" s="170" t="s">
        <v>211</v>
      </c>
      <c r="C51" s="170" t="s">
        <v>456</v>
      </c>
      <c r="D51" s="170">
        <v>6</v>
      </c>
      <c r="E51" s="173" t="s">
        <v>210</v>
      </c>
      <c r="F51" s="171" t="s">
        <v>6</v>
      </c>
      <c r="G51" s="171" t="s">
        <v>6</v>
      </c>
      <c r="H51" s="171" t="s">
        <v>6</v>
      </c>
      <c r="I51" s="171"/>
      <c r="J51" s="170"/>
      <c r="K51" s="189" t="s">
        <v>212</v>
      </c>
    </row>
    <row r="52" spans="1:11" ht="13.5">
      <c r="A52" s="83">
        <v>48</v>
      </c>
      <c r="B52" s="84" t="s">
        <v>213</v>
      </c>
      <c r="C52" s="84" t="s">
        <v>457</v>
      </c>
      <c r="D52" s="84">
        <v>5</v>
      </c>
      <c r="E52" s="174" t="s">
        <v>210</v>
      </c>
      <c r="F52" s="85" t="s">
        <v>6</v>
      </c>
      <c r="G52" s="85" t="s">
        <v>6</v>
      </c>
      <c r="H52" s="85" t="s">
        <v>6</v>
      </c>
      <c r="I52" s="85" t="s">
        <v>6</v>
      </c>
      <c r="J52" s="84"/>
      <c r="K52" s="175" t="s">
        <v>212</v>
      </c>
    </row>
    <row r="53" spans="1:11" ht="13.5">
      <c r="A53" s="83">
        <v>49</v>
      </c>
      <c r="B53" s="84" t="s">
        <v>214</v>
      </c>
      <c r="C53" s="84" t="s">
        <v>458</v>
      </c>
      <c r="D53" s="84">
        <v>5</v>
      </c>
      <c r="E53" s="174" t="s">
        <v>210</v>
      </c>
      <c r="F53" s="85" t="s">
        <v>6</v>
      </c>
      <c r="G53" s="85" t="s">
        <v>6</v>
      </c>
      <c r="H53" s="85"/>
      <c r="I53" s="85"/>
      <c r="J53" s="84" t="s">
        <v>6</v>
      </c>
      <c r="K53" s="175" t="s">
        <v>212</v>
      </c>
    </row>
    <row r="54" spans="1:11" ht="13.5">
      <c r="A54" s="83">
        <v>50</v>
      </c>
      <c r="B54" s="84" t="s">
        <v>215</v>
      </c>
      <c r="C54" s="84" t="s">
        <v>459</v>
      </c>
      <c r="D54" s="84">
        <v>5</v>
      </c>
      <c r="E54" s="174" t="s">
        <v>210</v>
      </c>
      <c r="F54" s="85" t="s">
        <v>6</v>
      </c>
      <c r="G54" s="85" t="s">
        <v>6</v>
      </c>
      <c r="H54" s="85"/>
      <c r="I54" s="85" t="s">
        <v>6</v>
      </c>
      <c r="J54" s="84"/>
      <c r="K54" s="175" t="s">
        <v>212</v>
      </c>
    </row>
    <row r="55" spans="1:11" ht="13.5">
      <c r="A55" s="83">
        <v>51</v>
      </c>
      <c r="B55" s="84" t="s">
        <v>216</v>
      </c>
      <c r="C55" s="84" t="s">
        <v>460</v>
      </c>
      <c r="D55" s="84">
        <v>5</v>
      </c>
      <c r="E55" s="174" t="s">
        <v>210</v>
      </c>
      <c r="F55" s="85" t="s">
        <v>6</v>
      </c>
      <c r="G55" s="85" t="s">
        <v>6</v>
      </c>
      <c r="H55" s="85" t="s">
        <v>6</v>
      </c>
      <c r="I55" s="85"/>
      <c r="J55" s="84"/>
      <c r="K55" s="175" t="s">
        <v>217</v>
      </c>
    </row>
    <row r="56" spans="1:11" ht="13.5">
      <c r="A56" s="83">
        <v>52</v>
      </c>
      <c r="B56" s="84" t="s">
        <v>218</v>
      </c>
      <c r="C56" s="84" t="s">
        <v>461</v>
      </c>
      <c r="D56" s="84">
        <v>5</v>
      </c>
      <c r="E56" s="174" t="s">
        <v>210</v>
      </c>
      <c r="F56" s="85" t="s">
        <v>6</v>
      </c>
      <c r="G56" s="85" t="s">
        <v>6</v>
      </c>
      <c r="H56" s="85"/>
      <c r="I56" s="85" t="s">
        <v>6</v>
      </c>
      <c r="J56" s="84"/>
      <c r="K56" s="103" t="s">
        <v>217</v>
      </c>
    </row>
    <row r="57" spans="1:11" ht="13.5">
      <c r="A57" s="83">
        <v>53</v>
      </c>
      <c r="B57" s="84" t="s">
        <v>219</v>
      </c>
      <c r="C57" s="84" t="s">
        <v>462</v>
      </c>
      <c r="D57" s="84">
        <v>5</v>
      </c>
      <c r="E57" s="174" t="s">
        <v>210</v>
      </c>
      <c r="F57" s="85" t="s">
        <v>6</v>
      </c>
      <c r="G57" s="85" t="s">
        <v>6</v>
      </c>
      <c r="H57" s="85"/>
      <c r="I57" s="85"/>
      <c r="J57" s="84" t="s">
        <v>6</v>
      </c>
      <c r="K57" s="103" t="s">
        <v>217</v>
      </c>
    </row>
    <row r="58" spans="1:11" ht="13.5">
      <c r="A58" s="83">
        <v>54</v>
      </c>
      <c r="B58" s="84" t="s">
        <v>220</v>
      </c>
      <c r="C58" s="84" t="s">
        <v>463</v>
      </c>
      <c r="D58" s="84">
        <v>4</v>
      </c>
      <c r="E58" s="174" t="s">
        <v>210</v>
      </c>
      <c r="F58" s="85" t="s">
        <v>6</v>
      </c>
      <c r="G58" s="85" t="s">
        <v>6</v>
      </c>
      <c r="H58" s="85" t="s">
        <v>6</v>
      </c>
      <c r="I58" s="85"/>
      <c r="J58" s="85"/>
      <c r="K58" s="103" t="s">
        <v>217</v>
      </c>
    </row>
    <row r="59" spans="1:11" ht="13.5">
      <c r="A59" s="83">
        <v>55</v>
      </c>
      <c r="B59" s="84" t="s">
        <v>221</v>
      </c>
      <c r="C59" s="84" t="s">
        <v>464</v>
      </c>
      <c r="D59" s="84">
        <v>5</v>
      </c>
      <c r="E59" s="174" t="s">
        <v>210</v>
      </c>
      <c r="F59" s="85" t="s">
        <v>6</v>
      </c>
      <c r="G59" s="85" t="s">
        <v>6</v>
      </c>
      <c r="H59" s="85" t="s">
        <v>6</v>
      </c>
      <c r="I59" s="85" t="s">
        <v>6</v>
      </c>
      <c r="J59" s="84"/>
      <c r="K59" s="175" t="s">
        <v>222</v>
      </c>
    </row>
    <row r="60" spans="1:11" ht="13.5">
      <c r="A60" s="83">
        <v>56</v>
      </c>
      <c r="B60" s="84" t="s">
        <v>223</v>
      </c>
      <c r="C60" s="84" t="s">
        <v>465</v>
      </c>
      <c r="D60" s="84">
        <v>5</v>
      </c>
      <c r="E60" s="174" t="s">
        <v>210</v>
      </c>
      <c r="F60" s="85" t="s">
        <v>6</v>
      </c>
      <c r="G60" s="85" t="s">
        <v>6</v>
      </c>
      <c r="H60" s="85"/>
      <c r="I60" s="85" t="s">
        <v>6</v>
      </c>
      <c r="J60" s="84"/>
      <c r="K60" s="84" t="s">
        <v>222</v>
      </c>
    </row>
    <row r="61" spans="1:11" ht="13.5">
      <c r="A61" s="83">
        <v>57</v>
      </c>
      <c r="B61" s="84" t="s">
        <v>224</v>
      </c>
      <c r="C61" s="84" t="s">
        <v>466</v>
      </c>
      <c r="D61" s="84">
        <v>5</v>
      </c>
      <c r="E61" s="174" t="s">
        <v>210</v>
      </c>
      <c r="F61" s="85" t="s">
        <v>6</v>
      </c>
      <c r="G61" s="85" t="s">
        <v>6</v>
      </c>
      <c r="H61" s="85"/>
      <c r="I61" s="85" t="s">
        <v>6</v>
      </c>
      <c r="J61" s="84"/>
      <c r="K61" s="84" t="s">
        <v>222</v>
      </c>
    </row>
    <row r="62" spans="1:11" ht="13.5">
      <c r="A62" s="83">
        <v>58</v>
      </c>
      <c r="B62" s="84" t="s">
        <v>225</v>
      </c>
      <c r="C62" s="84" t="s">
        <v>467</v>
      </c>
      <c r="D62" s="84">
        <v>4</v>
      </c>
      <c r="E62" s="174" t="s">
        <v>210</v>
      </c>
      <c r="F62" s="85" t="s">
        <v>6</v>
      </c>
      <c r="G62" s="85" t="s">
        <v>6</v>
      </c>
      <c r="H62" s="85"/>
      <c r="I62" s="85" t="s">
        <v>6</v>
      </c>
      <c r="J62" s="84"/>
      <c r="K62" s="84" t="s">
        <v>222</v>
      </c>
    </row>
    <row r="63" spans="1:11" ht="14.25" thickBot="1">
      <c r="A63" s="163">
        <v>59</v>
      </c>
      <c r="B63" s="164" t="s">
        <v>226</v>
      </c>
      <c r="C63" s="164" t="s">
        <v>468</v>
      </c>
      <c r="D63" s="164">
        <v>2</v>
      </c>
      <c r="E63" s="176" t="s">
        <v>210</v>
      </c>
      <c r="F63" s="165" t="s">
        <v>6</v>
      </c>
      <c r="G63" s="165" t="s">
        <v>6</v>
      </c>
      <c r="H63" s="165"/>
      <c r="I63" s="165"/>
      <c r="J63" s="164"/>
      <c r="K63" s="179"/>
    </row>
    <row r="64" spans="1:11" ht="14.25" thickTop="1">
      <c r="A64" s="169">
        <v>60</v>
      </c>
      <c r="B64" s="170" t="s">
        <v>402</v>
      </c>
      <c r="C64" s="170" t="s">
        <v>416</v>
      </c>
      <c r="D64" s="170">
        <v>3</v>
      </c>
      <c r="E64" s="178" t="s">
        <v>233</v>
      </c>
      <c r="F64" s="171" t="s">
        <v>6</v>
      </c>
      <c r="G64" s="171" t="s">
        <v>6</v>
      </c>
      <c r="H64" s="171"/>
      <c r="I64" s="171"/>
      <c r="J64" s="170"/>
      <c r="K64" s="189"/>
    </row>
    <row r="65" spans="1:11" ht="13.5">
      <c r="A65" s="83">
        <v>61</v>
      </c>
      <c r="B65" s="84" t="s">
        <v>403</v>
      </c>
      <c r="C65" s="84" t="s">
        <v>417</v>
      </c>
      <c r="D65" s="84">
        <v>4</v>
      </c>
      <c r="E65" s="112" t="s">
        <v>233</v>
      </c>
      <c r="F65" s="85" t="s">
        <v>6</v>
      </c>
      <c r="G65" s="85" t="s">
        <v>6</v>
      </c>
      <c r="H65" s="85"/>
      <c r="I65" s="85"/>
      <c r="J65" s="84"/>
      <c r="K65" s="175"/>
    </row>
    <row r="66" spans="1:11" ht="13.5">
      <c r="A66" s="83">
        <v>62</v>
      </c>
      <c r="B66" s="84" t="s">
        <v>404</v>
      </c>
      <c r="C66" s="84" t="s">
        <v>418</v>
      </c>
      <c r="D66" s="84">
        <v>4</v>
      </c>
      <c r="E66" s="112" t="s">
        <v>233</v>
      </c>
      <c r="F66" s="85" t="s">
        <v>6</v>
      </c>
      <c r="G66" s="85" t="s">
        <v>6</v>
      </c>
      <c r="H66" s="85"/>
      <c r="I66" s="85"/>
      <c r="J66" s="84"/>
      <c r="K66" s="175"/>
    </row>
    <row r="67" spans="1:11" ht="13.5">
      <c r="A67" s="83">
        <v>63</v>
      </c>
      <c r="B67" s="84" t="s">
        <v>405</v>
      </c>
      <c r="C67" s="84" t="s">
        <v>419</v>
      </c>
      <c r="D67" s="84">
        <v>4</v>
      </c>
      <c r="E67" s="112" t="s">
        <v>233</v>
      </c>
      <c r="F67" s="85" t="s">
        <v>6</v>
      </c>
      <c r="G67" s="85" t="s">
        <v>6</v>
      </c>
      <c r="H67" s="85"/>
      <c r="I67" s="85"/>
      <c r="J67" s="84"/>
      <c r="K67" s="175"/>
    </row>
    <row r="68" spans="1:11" ht="13.5">
      <c r="A68" s="83">
        <v>64</v>
      </c>
      <c r="B68" s="84" t="s">
        <v>406</v>
      </c>
      <c r="C68" s="84" t="s">
        <v>420</v>
      </c>
      <c r="D68" s="84">
        <v>5</v>
      </c>
      <c r="E68" s="112" t="s">
        <v>233</v>
      </c>
      <c r="F68" s="85" t="s">
        <v>6</v>
      </c>
      <c r="G68" s="85" t="s">
        <v>6</v>
      </c>
      <c r="H68" s="85"/>
      <c r="I68" s="85"/>
      <c r="J68" s="84"/>
      <c r="K68" s="175"/>
    </row>
    <row r="69" spans="1:11" ht="13.5">
      <c r="A69" s="83">
        <v>65</v>
      </c>
      <c r="B69" s="84" t="s">
        <v>407</v>
      </c>
      <c r="C69" s="84" t="s">
        <v>421</v>
      </c>
      <c r="D69" s="84">
        <v>5</v>
      </c>
      <c r="E69" s="112" t="s">
        <v>233</v>
      </c>
      <c r="F69" s="85" t="s">
        <v>6</v>
      </c>
      <c r="G69" s="85" t="s">
        <v>6</v>
      </c>
      <c r="H69" s="85"/>
      <c r="I69" s="85"/>
      <c r="J69" s="84"/>
      <c r="K69" s="84"/>
    </row>
    <row r="70" spans="1:11" ht="13.5">
      <c r="A70" s="83">
        <v>66</v>
      </c>
      <c r="B70" s="84" t="s">
        <v>408</v>
      </c>
      <c r="C70" s="84" t="s">
        <v>422</v>
      </c>
      <c r="D70" s="84">
        <v>5</v>
      </c>
      <c r="E70" s="112" t="s">
        <v>233</v>
      </c>
      <c r="F70" s="85" t="s">
        <v>6</v>
      </c>
      <c r="G70" s="85" t="s">
        <v>6</v>
      </c>
      <c r="H70" s="85"/>
      <c r="I70" s="85"/>
      <c r="J70" s="84"/>
      <c r="K70" s="84"/>
    </row>
    <row r="71" spans="1:11" ht="13.5">
      <c r="A71" s="83">
        <v>67</v>
      </c>
      <c r="B71" s="84" t="s">
        <v>409</v>
      </c>
      <c r="C71" s="84" t="s">
        <v>423</v>
      </c>
      <c r="D71" s="84">
        <v>5</v>
      </c>
      <c r="E71" s="112" t="s">
        <v>233</v>
      </c>
      <c r="F71" s="85" t="s">
        <v>6</v>
      </c>
      <c r="G71" s="85" t="s">
        <v>6</v>
      </c>
      <c r="H71" s="85"/>
      <c r="I71" s="85"/>
      <c r="J71" s="84"/>
      <c r="K71" s="84"/>
    </row>
    <row r="72" spans="1:11" ht="13.5">
      <c r="A72" s="83">
        <v>68</v>
      </c>
      <c r="B72" s="84" t="s">
        <v>410</v>
      </c>
      <c r="C72" s="84" t="s">
        <v>424</v>
      </c>
      <c r="D72" s="84">
        <v>5</v>
      </c>
      <c r="E72" s="112" t="s">
        <v>233</v>
      </c>
      <c r="F72" s="85" t="s">
        <v>6</v>
      </c>
      <c r="G72" s="85" t="s">
        <v>6</v>
      </c>
      <c r="H72" s="85"/>
      <c r="I72" s="85"/>
      <c r="J72" s="84"/>
      <c r="K72" s="84"/>
    </row>
    <row r="73" spans="1:11" ht="13.5">
      <c r="A73" s="83">
        <v>69</v>
      </c>
      <c r="B73" s="84" t="s">
        <v>411</v>
      </c>
      <c r="C73" s="84" t="s">
        <v>425</v>
      </c>
      <c r="D73" s="84">
        <v>6</v>
      </c>
      <c r="E73" s="112" t="s">
        <v>233</v>
      </c>
      <c r="F73" s="85" t="s">
        <v>6</v>
      </c>
      <c r="G73" s="85" t="s">
        <v>6</v>
      </c>
      <c r="H73" s="85"/>
      <c r="I73" s="85"/>
      <c r="J73" s="84"/>
      <c r="K73" s="84" t="s">
        <v>233</v>
      </c>
    </row>
    <row r="74" spans="1:11" ht="13.5">
      <c r="A74" s="83">
        <v>70</v>
      </c>
      <c r="B74" s="84" t="s">
        <v>412</v>
      </c>
      <c r="C74" s="84" t="s">
        <v>426</v>
      </c>
      <c r="D74" s="84">
        <v>6</v>
      </c>
      <c r="E74" s="112" t="s">
        <v>233</v>
      </c>
      <c r="F74" s="85" t="s">
        <v>6</v>
      </c>
      <c r="G74" s="85" t="s">
        <v>6</v>
      </c>
      <c r="H74" s="85"/>
      <c r="I74" s="85"/>
      <c r="J74" s="84"/>
      <c r="K74" s="84" t="s">
        <v>233</v>
      </c>
    </row>
    <row r="75" spans="1:11" ht="13.5">
      <c r="A75" s="83">
        <v>71</v>
      </c>
      <c r="B75" s="84" t="s">
        <v>413</v>
      </c>
      <c r="C75" s="84" t="s">
        <v>427</v>
      </c>
      <c r="D75" s="84">
        <v>6</v>
      </c>
      <c r="E75" s="112" t="s">
        <v>233</v>
      </c>
      <c r="F75" s="85" t="s">
        <v>6</v>
      </c>
      <c r="G75" s="85" t="s">
        <v>6</v>
      </c>
      <c r="H75" s="85"/>
      <c r="I75" s="85"/>
      <c r="J75" s="84"/>
      <c r="K75" s="175"/>
    </row>
    <row r="76" spans="1:11" ht="13.5">
      <c r="A76" s="83">
        <v>72</v>
      </c>
      <c r="B76" s="84" t="s">
        <v>414</v>
      </c>
      <c r="C76" s="84" t="s">
        <v>428</v>
      </c>
      <c r="D76" s="84">
        <v>6</v>
      </c>
      <c r="E76" s="112" t="s">
        <v>233</v>
      </c>
      <c r="F76" s="85" t="s">
        <v>6</v>
      </c>
      <c r="G76" s="85" t="s">
        <v>6</v>
      </c>
      <c r="H76" s="85"/>
      <c r="I76" s="85"/>
      <c r="J76" s="84"/>
      <c r="K76" s="175" t="s">
        <v>233</v>
      </c>
    </row>
    <row r="77" spans="1:11" ht="14.25" thickBot="1">
      <c r="A77" s="163">
        <v>73</v>
      </c>
      <c r="B77" s="164" t="s">
        <v>415</v>
      </c>
      <c r="C77" s="164" t="s">
        <v>429</v>
      </c>
      <c r="D77" s="164">
        <v>6</v>
      </c>
      <c r="E77" s="180" t="s">
        <v>233</v>
      </c>
      <c r="F77" s="165" t="s">
        <v>6</v>
      </c>
      <c r="G77" s="165" t="s">
        <v>6</v>
      </c>
      <c r="H77" s="165"/>
      <c r="I77" s="165"/>
      <c r="J77" s="164"/>
      <c r="K77" s="179" t="s">
        <v>233</v>
      </c>
    </row>
    <row r="78" spans="1:11" ht="14.25" thickTop="1">
      <c r="A78" s="169">
        <v>74</v>
      </c>
      <c r="B78" s="170" t="s">
        <v>241</v>
      </c>
      <c r="C78" s="170" t="s">
        <v>430</v>
      </c>
      <c r="D78" s="170">
        <v>6</v>
      </c>
      <c r="E78" s="190" t="s">
        <v>236</v>
      </c>
      <c r="F78" s="171"/>
      <c r="G78" s="171" t="s">
        <v>6</v>
      </c>
      <c r="H78" s="171"/>
      <c r="I78" s="171"/>
      <c r="J78" s="170"/>
      <c r="K78" s="189"/>
    </row>
    <row r="79" spans="1:11" ht="14.25" thickBot="1">
      <c r="A79" s="163">
        <v>75</v>
      </c>
      <c r="B79" s="164" t="s">
        <v>242</v>
      </c>
      <c r="C79" s="164" t="s">
        <v>431</v>
      </c>
      <c r="D79" s="164">
        <v>6</v>
      </c>
      <c r="E79" s="167" t="s">
        <v>236</v>
      </c>
      <c r="F79" s="165" t="s">
        <v>6</v>
      </c>
      <c r="G79" s="165"/>
      <c r="H79" s="165"/>
      <c r="I79" s="165" t="s">
        <v>6</v>
      </c>
      <c r="J79" s="164"/>
      <c r="K79" s="179"/>
    </row>
    <row r="80" spans="1:11" ht="14.25" thickTop="1">
      <c r="A80" s="169">
        <v>76</v>
      </c>
      <c r="B80" s="170" t="s">
        <v>256</v>
      </c>
      <c r="C80" s="170" t="s">
        <v>438</v>
      </c>
      <c r="D80" s="170">
        <v>3</v>
      </c>
      <c r="E80" s="173" t="s">
        <v>84</v>
      </c>
      <c r="F80" s="171" t="s">
        <v>6</v>
      </c>
      <c r="G80" s="171"/>
      <c r="H80" s="171"/>
      <c r="I80" s="171"/>
      <c r="J80" s="170"/>
      <c r="K80" s="189" t="s">
        <v>593</v>
      </c>
    </row>
    <row r="81" spans="1:11" ht="13.5">
      <c r="A81" s="83">
        <v>77</v>
      </c>
      <c r="B81" s="84" t="s">
        <v>434</v>
      </c>
      <c r="C81" s="84" t="s">
        <v>439</v>
      </c>
      <c r="D81" s="84">
        <v>3</v>
      </c>
      <c r="E81" s="174" t="s">
        <v>84</v>
      </c>
      <c r="F81" s="85" t="s">
        <v>6</v>
      </c>
      <c r="G81" s="85"/>
      <c r="H81" s="85"/>
      <c r="I81" s="85" t="s">
        <v>6</v>
      </c>
      <c r="J81" s="84"/>
      <c r="K81" s="175" t="s">
        <v>592</v>
      </c>
    </row>
    <row r="82" spans="1:11" ht="13.5">
      <c r="A82" s="83">
        <v>78</v>
      </c>
      <c r="B82" s="84" t="s">
        <v>257</v>
      </c>
      <c r="C82" s="84" t="s">
        <v>440</v>
      </c>
      <c r="D82" s="84">
        <v>3</v>
      </c>
      <c r="E82" s="174" t="s">
        <v>84</v>
      </c>
      <c r="F82" s="85" t="s">
        <v>6</v>
      </c>
      <c r="G82" s="85"/>
      <c r="H82" s="85"/>
      <c r="I82" s="85"/>
      <c r="J82" s="84"/>
      <c r="K82" s="175" t="s">
        <v>592</v>
      </c>
    </row>
    <row r="83" spans="1:11" ht="13.5">
      <c r="A83" s="83">
        <v>79</v>
      </c>
      <c r="B83" s="84" t="s">
        <v>435</v>
      </c>
      <c r="C83" s="84" t="s">
        <v>441</v>
      </c>
      <c r="D83" s="84">
        <v>3</v>
      </c>
      <c r="E83" s="174" t="s">
        <v>84</v>
      </c>
      <c r="F83" s="85" t="s">
        <v>6</v>
      </c>
      <c r="G83" s="85"/>
      <c r="H83" s="85"/>
      <c r="I83" s="85"/>
      <c r="J83" s="84"/>
      <c r="K83" s="175" t="s">
        <v>592</v>
      </c>
    </row>
    <row r="84" spans="1:11" ht="13.5">
      <c r="A84" s="83">
        <v>80</v>
      </c>
      <c r="B84" s="84" t="s">
        <v>258</v>
      </c>
      <c r="C84" s="84" t="s">
        <v>442</v>
      </c>
      <c r="D84" s="84">
        <v>4</v>
      </c>
      <c r="E84" s="174" t="s">
        <v>84</v>
      </c>
      <c r="F84" s="85" t="s">
        <v>6</v>
      </c>
      <c r="G84" s="85"/>
      <c r="H84" s="85"/>
      <c r="I84" s="85"/>
      <c r="J84" s="85"/>
      <c r="K84" s="175" t="s">
        <v>591</v>
      </c>
    </row>
    <row r="85" spans="1:11" ht="13.5">
      <c r="A85" s="83">
        <v>81</v>
      </c>
      <c r="B85" s="84" t="s">
        <v>454</v>
      </c>
      <c r="C85" s="84" t="s">
        <v>443</v>
      </c>
      <c r="D85" s="84">
        <v>5</v>
      </c>
      <c r="E85" s="174" t="s">
        <v>84</v>
      </c>
      <c r="F85" s="85" t="s">
        <v>6</v>
      </c>
      <c r="G85" s="85" t="s">
        <v>6</v>
      </c>
      <c r="H85" s="85"/>
      <c r="I85" s="85"/>
      <c r="J85" s="84"/>
      <c r="K85" s="175" t="s">
        <v>591</v>
      </c>
    </row>
    <row r="86" spans="1:11" ht="13.5">
      <c r="A86" s="83">
        <v>82</v>
      </c>
      <c r="B86" s="84" t="s">
        <v>455</v>
      </c>
      <c r="C86" s="84" t="s">
        <v>444</v>
      </c>
      <c r="D86" s="84">
        <v>5</v>
      </c>
      <c r="E86" s="174" t="s">
        <v>84</v>
      </c>
      <c r="F86" s="85" t="s">
        <v>6</v>
      </c>
      <c r="G86" s="85"/>
      <c r="H86" s="85"/>
      <c r="I86" s="85"/>
      <c r="J86" s="85"/>
      <c r="K86" s="175" t="s">
        <v>591</v>
      </c>
    </row>
    <row r="87" spans="1:11" ht="13.5">
      <c r="A87" s="83">
        <v>83</v>
      </c>
      <c r="B87" s="84" t="s">
        <v>259</v>
      </c>
      <c r="C87" s="84" t="s">
        <v>445</v>
      </c>
      <c r="D87" s="84">
        <v>4</v>
      </c>
      <c r="E87" s="174" t="s">
        <v>84</v>
      </c>
      <c r="F87" s="85" t="s">
        <v>6</v>
      </c>
      <c r="G87" s="85"/>
      <c r="H87" s="85"/>
      <c r="I87" s="85" t="s">
        <v>6</v>
      </c>
      <c r="J87" s="84"/>
      <c r="K87" s="175" t="s">
        <v>591</v>
      </c>
    </row>
    <row r="88" spans="1:11" ht="13.5">
      <c r="A88" s="83">
        <v>84</v>
      </c>
      <c r="B88" s="84" t="s">
        <v>260</v>
      </c>
      <c r="C88" s="84" t="s">
        <v>446</v>
      </c>
      <c r="D88" s="84">
        <v>5</v>
      </c>
      <c r="E88" s="174" t="s">
        <v>84</v>
      </c>
      <c r="F88" s="85" t="s">
        <v>6</v>
      </c>
      <c r="G88" s="85" t="s">
        <v>6</v>
      </c>
      <c r="H88" s="85"/>
      <c r="I88" s="85" t="s">
        <v>6</v>
      </c>
      <c r="J88" s="84"/>
      <c r="K88" s="175" t="s">
        <v>590</v>
      </c>
    </row>
    <row r="89" spans="1:11" ht="13.5">
      <c r="A89" s="83">
        <v>85</v>
      </c>
      <c r="B89" s="84" t="s">
        <v>261</v>
      </c>
      <c r="C89" s="84" t="s">
        <v>447</v>
      </c>
      <c r="D89" s="84">
        <v>5</v>
      </c>
      <c r="E89" s="174" t="s">
        <v>84</v>
      </c>
      <c r="F89" s="85" t="s">
        <v>6</v>
      </c>
      <c r="G89" s="85"/>
      <c r="H89" s="85"/>
      <c r="I89" s="85" t="s">
        <v>6</v>
      </c>
      <c r="J89" s="84"/>
      <c r="K89" s="175" t="s">
        <v>590</v>
      </c>
    </row>
    <row r="90" spans="1:11" ht="13.5">
      <c r="A90" s="83">
        <v>86</v>
      </c>
      <c r="B90" s="84" t="s">
        <v>262</v>
      </c>
      <c r="C90" s="84" t="s">
        <v>448</v>
      </c>
      <c r="D90" s="84">
        <v>5</v>
      </c>
      <c r="E90" s="174" t="s">
        <v>84</v>
      </c>
      <c r="F90" s="85" t="s">
        <v>6</v>
      </c>
      <c r="G90" s="85"/>
      <c r="H90" s="85"/>
      <c r="I90" s="85" t="s">
        <v>6</v>
      </c>
      <c r="J90" s="84"/>
      <c r="K90" s="175" t="s">
        <v>590</v>
      </c>
    </row>
    <row r="91" spans="1:11" ht="13.5">
      <c r="A91" s="83">
        <v>87</v>
      </c>
      <c r="B91" s="84" t="s">
        <v>432</v>
      </c>
      <c r="C91" s="84" t="s">
        <v>449</v>
      </c>
      <c r="D91" s="84">
        <v>5</v>
      </c>
      <c r="E91" s="174" t="s">
        <v>84</v>
      </c>
      <c r="F91" s="85" t="s">
        <v>6</v>
      </c>
      <c r="G91" s="85"/>
      <c r="H91" s="85" t="s">
        <v>6</v>
      </c>
      <c r="I91" s="85"/>
      <c r="J91" s="84"/>
      <c r="K91" s="175" t="s">
        <v>590</v>
      </c>
    </row>
    <row r="92" spans="1:11" ht="13.5">
      <c r="A92" s="83">
        <v>88</v>
      </c>
      <c r="B92" s="84" t="s">
        <v>433</v>
      </c>
      <c r="C92" s="84" t="s">
        <v>450</v>
      </c>
      <c r="D92" s="84">
        <v>5</v>
      </c>
      <c r="E92" s="174" t="s">
        <v>84</v>
      </c>
      <c r="F92" s="85" t="s">
        <v>6</v>
      </c>
      <c r="G92" s="85"/>
      <c r="H92" s="85"/>
      <c r="I92" s="85" t="s">
        <v>6</v>
      </c>
      <c r="J92" s="84"/>
      <c r="K92" s="175" t="s">
        <v>589</v>
      </c>
    </row>
    <row r="93" spans="1:11" ht="13.5">
      <c r="A93" s="83">
        <v>89</v>
      </c>
      <c r="B93" s="84" t="s">
        <v>263</v>
      </c>
      <c r="C93" s="84" t="s">
        <v>451</v>
      </c>
      <c r="D93" s="84">
        <v>6</v>
      </c>
      <c r="E93" s="174" t="s">
        <v>84</v>
      </c>
      <c r="F93" s="85" t="s">
        <v>6</v>
      </c>
      <c r="G93" s="85"/>
      <c r="H93" s="85"/>
      <c r="I93" s="85" t="s">
        <v>6</v>
      </c>
      <c r="J93" s="84"/>
      <c r="K93" s="175" t="s">
        <v>589</v>
      </c>
    </row>
    <row r="94" spans="1:11" ht="13.5">
      <c r="A94" s="83">
        <v>90</v>
      </c>
      <c r="B94" s="84" t="s">
        <v>436</v>
      </c>
      <c r="C94" s="84" t="s">
        <v>452</v>
      </c>
      <c r="D94" s="84">
        <v>6</v>
      </c>
      <c r="E94" s="174" t="s">
        <v>84</v>
      </c>
      <c r="F94" s="85" t="s">
        <v>6</v>
      </c>
      <c r="G94" s="85"/>
      <c r="H94" s="85"/>
      <c r="I94" s="85" t="s">
        <v>6</v>
      </c>
      <c r="J94" s="84"/>
      <c r="K94" s="175" t="s">
        <v>589</v>
      </c>
    </row>
    <row r="95" spans="1:11" ht="14.25" thickBot="1">
      <c r="A95" s="163">
        <v>91</v>
      </c>
      <c r="B95" s="164" t="s">
        <v>437</v>
      </c>
      <c r="C95" s="164" t="s">
        <v>453</v>
      </c>
      <c r="D95" s="164">
        <v>6</v>
      </c>
      <c r="E95" s="176" t="s">
        <v>84</v>
      </c>
      <c r="F95" s="165" t="s">
        <v>6</v>
      </c>
      <c r="G95" s="165" t="s">
        <v>6</v>
      </c>
      <c r="H95" s="165"/>
      <c r="I95" s="165" t="s">
        <v>6</v>
      </c>
      <c r="J95" s="164"/>
      <c r="K95" s="179" t="s">
        <v>588</v>
      </c>
    </row>
    <row r="96" spans="1:11" ht="14.25" thickTop="1">
      <c r="A96" s="169">
        <v>92</v>
      </c>
      <c r="B96" s="170" t="s">
        <v>281</v>
      </c>
      <c r="C96" s="170" t="s">
        <v>282</v>
      </c>
      <c r="D96" s="170">
        <v>5</v>
      </c>
      <c r="E96" s="191" t="s">
        <v>280</v>
      </c>
      <c r="F96" s="171" t="s">
        <v>6</v>
      </c>
      <c r="G96" s="171"/>
      <c r="H96" s="171" t="s">
        <v>6</v>
      </c>
      <c r="I96" s="171" t="s">
        <v>6</v>
      </c>
      <c r="J96" s="170"/>
      <c r="K96" s="189" t="s">
        <v>586</v>
      </c>
    </row>
    <row r="97" spans="1:11" ht="13.5">
      <c r="A97" s="83">
        <v>93</v>
      </c>
      <c r="B97" s="84" t="s">
        <v>283</v>
      </c>
      <c r="C97" s="84" t="s">
        <v>284</v>
      </c>
      <c r="D97" s="84">
        <v>5</v>
      </c>
      <c r="E97" s="111" t="s">
        <v>280</v>
      </c>
      <c r="F97" s="85" t="s">
        <v>6</v>
      </c>
      <c r="G97" s="85"/>
      <c r="H97" s="85"/>
      <c r="I97" s="85" t="s">
        <v>6</v>
      </c>
      <c r="J97" s="84"/>
      <c r="K97" s="175" t="s">
        <v>586</v>
      </c>
    </row>
    <row r="98" spans="1:11" ht="13.5">
      <c r="A98" s="83">
        <v>94</v>
      </c>
      <c r="B98" s="84" t="s">
        <v>285</v>
      </c>
      <c r="C98" s="84" t="s">
        <v>286</v>
      </c>
      <c r="D98" s="84">
        <v>5</v>
      </c>
      <c r="E98" s="111" t="s">
        <v>280</v>
      </c>
      <c r="F98" s="85" t="s">
        <v>6</v>
      </c>
      <c r="G98" s="85"/>
      <c r="H98" s="85"/>
      <c r="I98" s="85" t="s">
        <v>6</v>
      </c>
      <c r="J98" s="84"/>
      <c r="K98" s="175" t="s">
        <v>586</v>
      </c>
    </row>
    <row r="99" spans="1:11" ht="13.5">
      <c r="A99" s="83">
        <v>95</v>
      </c>
      <c r="B99" s="84" t="s">
        <v>287</v>
      </c>
      <c r="C99" s="84" t="s">
        <v>288</v>
      </c>
      <c r="D99" s="84">
        <v>5</v>
      </c>
      <c r="E99" s="111" t="s">
        <v>280</v>
      </c>
      <c r="F99" s="85" t="s">
        <v>6</v>
      </c>
      <c r="G99" s="85"/>
      <c r="H99" s="85" t="s">
        <v>6</v>
      </c>
      <c r="I99" s="85"/>
      <c r="J99" s="84"/>
      <c r="K99" s="175" t="s">
        <v>586</v>
      </c>
    </row>
    <row r="100" spans="1:11" ht="13.5">
      <c r="A100" s="83">
        <v>96</v>
      </c>
      <c r="B100" s="84" t="s">
        <v>289</v>
      </c>
      <c r="C100" s="84" t="s">
        <v>290</v>
      </c>
      <c r="D100" s="84">
        <v>5</v>
      </c>
      <c r="E100" s="111" t="s">
        <v>280</v>
      </c>
      <c r="F100" s="85" t="s">
        <v>6</v>
      </c>
      <c r="G100" s="85"/>
      <c r="H100" s="85" t="s">
        <v>6</v>
      </c>
      <c r="I100" s="85"/>
      <c r="J100" s="85"/>
      <c r="K100" s="175"/>
    </row>
    <row r="101" spans="1:11" ht="13.5">
      <c r="A101" s="83">
        <v>97</v>
      </c>
      <c r="B101" s="84" t="s">
        <v>291</v>
      </c>
      <c r="C101" s="84" t="s">
        <v>292</v>
      </c>
      <c r="D101" s="84">
        <v>5</v>
      </c>
      <c r="E101" s="111" t="s">
        <v>280</v>
      </c>
      <c r="F101" s="85" t="s">
        <v>6</v>
      </c>
      <c r="G101" s="85" t="s">
        <v>6</v>
      </c>
      <c r="H101" s="85" t="s">
        <v>6</v>
      </c>
      <c r="I101" s="85" t="s">
        <v>6</v>
      </c>
      <c r="J101" s="84" t="s">
        <v>6</v>
      </c>
      <c r="K101" s="175"/>
    </row>
    <row r="102" spans="1:11" ht="13.5">
      <c r="A102" s="83">
        <v>98</v>
      </c>
      <c r="B102" s="84" t="s">
        <v>293</v>
      </c>
      <c r="C102" s="84" t="s">
        <v>294</v>
      </c>
      <c r="D102" s="84">
        <v>6</v>
      </c>
      <c r="E102" s="111" t="s">
        <v>280</v>
      </c>
      <c r="F102" s="85" t="s">
        <v>6</v>
      </c>
      <c r="G102" s="85"/>
      <c r="H102" s="85" t="s">
        <v>6</v>
      </c>
      <c r="I102" s="85"/>
      <c r="J102" s="84" t="s">
        <v>6</v>
      </c>
      <c r="K102" s="175"/>
    </row>
    <row r="103" spans="1:11" ht="13.5">
      <c r="A103" s="83">
        <v>99</v>
      </c>
      <c r="B103" s="84" t="s">
        <v>295</v>
      </c>
      <c r="C103" s="84" t="s">
        <v>296</v>
      </c>
      <c r="D103" s="84">
        <v>6</v>
      </c>
      <c r="E103" s="111" t="s">
        <v>280</v>
      </c>
      <c r="F103" s="85" t="s">
        <v>6</v>
      </c>
      <c r="G103" s="85"/>
      <c r="H103" s="85"/>
      <c r="I103" s="85"/>
      <c r="J103" s="84" t="s">
        <v>6</v>
      </c>
      <c r="K103" s="175"/>
    </row>
    <row r="104" spans="1:11" ht="13.5">
      <c r="A104" s="83">
        <v>100</v>
      </c>
      <c r="B104" s="84" t="s">
        <v>297</v>
      </c>
      <c r="C104" s="84" t="s">
        <v>298</v>
      </c>
      <c r="D104" s="84">
        <v>5</v>
      </c>
      <c r="E104" s="111" t="s">
        <v>280</v>
      </c>
      <c r="F104" s="85" t="s">
        <v>6</v>
      </c>
      <c r="G104" s="85"/>
      <c r="H104" s="85"/>
      <c r="I104" s="85" t="s">
        <v>6</v>
      </c>
      <c r="J104" s="84"/>
      <c r="K104" s="175" t="s">
        <v>587</v>
      </c>
    </row>
    <row r="105" spans="1:11" ht="13.5">
      <c r="A105" s="83">
        <v>101</v>
      </c>
      <c r="B105" s="84" t="s">
        <v>299</v>
      </c>
      <c r="C105" s="84" t="s">
        <v>300</v>
      </c>
      <c r="D105" s="84">
        <v>6</v>
      </c>
      <c r="E105" s="111" t="s">
        <v>280</v>
      </c>
      <c r="F105" s="85" t="s">
        <v>6</v>
      </c>
      <c r="G105" s="85"/>
      <c r="H105" s="85" t="s">
        <v>6</v>
      </c>
      <c r="I105" s="85"/>
      <c r="J105" s="84"/>
      <c r="K105" s="175" t="s">
        <v>587</v>
      </c>
    </row>
    <row r="106" spans="1:11" ht="13.5">
      <c r="A106" s="83">
        <v>102</v>
      </c>
      <c r="B106" s="84" t="s">
        <v>301</v>
      </c>
      <c r="C106" s="84" t="s">
        <v>302</v>
      </c>
      <c r="D106" s="84">
        <v>5</v>
      </c>
      <c r="E106" s="111" t="s">
        <v>280</v>
      </c>
      <c r="F106" s="85" t="s">
        <v>6</v>
      </c>
      <c r="G106" s="85"/>
      <c r="H106" s="85" t="s">
        <v>6</v>
      </c>
      <c r="I106" s="85" t="s">
        <v>6</v>
      </c>
      <c r="J106" s="84"/>
      <c r="K106" s="175" t="s">
        <v>587</v>
      </c>
    </row>
    <row r="107" spans="1:11" ht="14.25" thickBot="1">
      <c r="A107" s="163">
        <v>103</v>
      </c>
      <c r="B107" s="164" t="s">
        <v>303</v>
      </c>
      <c r="C107" s="164" t="s">
        <v>304</v>
      </c>
      <c r="D107" s="164">
        <v>5</v>
      </c>
      <c r="E107" s="192" t="s">
        <v>280</v>
      </c>
      <c r="F107" s="165" t="s">
        <v>6</v>
      </c>
      <c r="G107" s="165"/>
      <c r="H107" s="165"/>
      <c r="I107" s="165" t="s">
        <v>6</v>
      </c>
      <c r="J107" s="164"/>
      <c r="K107" s="179" t="s">
        <v>587</v>
      </c>
    </row>
    <row r="108" spans="1:11" ht="15" thickBot="1" thickTop="1">
      <c r="A108" s="195">
        <v>104</v>
      </c>
      <c r="B108" s="196" t="s">
        <v>305</v>
      </c>
      <c r="C108" s="196" t="s">
        <v>306</v>
      </c>
      <c r="D108" s="196">
        <v>6</v>
      </c>
      <c r="E108" s="199" t="s">
        <v>307</v>
      </c>
      <c r="F108" s="197" t="s">
        <v>54</v>
      </c>
      <c r="G108" s="197"/>
      <c r="H108" s="197" t="s">
        <v>54</v>
      </c>
      <c r="I108" s="197"/>
      <c r="J108" s="196"/>
      <c r="K108" s="198"/>
    </row>
    <row r="109" spans="1:11" ht="14.25" thickTop="1">
      <c r="A109" s="87">
        <v>105</v>
      </c>
      <c r="B109" s="88" t="s">
        <v>310</v>
      </c>
      <c r="C109" s="88" t="s">
        <v>311</v>
      </c>
      <c r="D109" s="88">
        <v>4</v>
      </c>
      <c r="E109" s="194"/>
      <c r="F109" s="89" t="s">
        <v>54</v>
      </c>
      <c r="G109" s="89"/>
      <c r="H109" s="89"/>
      <c r="I109" s="89" t="s">
        <v>54</v>
      </c>
      <c r="J109" s="88"/>
      <c r="K109" s="88"/>
    </row>
    <row r="110" spans="1:11" ht="14.25" thickTop="1">
      <c r="A110" s="83">
        <v>106</v>
      </c>
      <c r="B110" s="84" t="s">
        <v>312</v>
      </c>
      <c r="C110" s="84" t="s">
        <v>313</v>
      </c>
      <c r="D110" s="84">
        <v>1</v>
      </c>
      <c r="E110" s="174"/>
      <c r="F110" s="85" t="s">
        <v>54</v>
      </c>
      <c r="G110" s="85"/>
      <c r="H110" s="85"/>
      <c r="I110" s="85" t="s">
        <v>54</v>
      </c>
      <c r="J110" s="84"/>
      <c r="K110" s="84"/>
    </row>
    <row r="111" spans="1:11" ht="14.25" thickTop="1">
      <c r="A111" s="83">
        <v>107</v>
      </c>
      <c r="B111" s="84" t="s">
        <v>314</v>
      </c>
      <c r="C111" s="84" t="s">
        <v>79</v>
      </c>
      <c r="D111" s="84">
        <v>4</v>
      </c>
      <c r="E111" s="174"/>
      <c r="F111" s="85" t="s">
        <v>54</v>
      </c>
      <c r="G111" s="85" t="s">
        <v>54</v>
      </c>
      <c r="H111" s="85"/>
      <c r="I111" s="85" t="s">
        <v>54</v>
      </c>
      <c r="J111" s="84"/>
      <c r="K111" s="84"/>
    </row>
    <row r="112" spans="1:11" ht="14.25" thickBot="1">
      <c r="A112" s="163">
        <v>108</v>
      </c>
      <c r="B112" s="164" t="s">
        <v>315</v>
      </c>
      <c r="C112" s="164" t="s">
        <v>316</v>
      </c>
      <c r="D112" s="164">
        <v>5</v>
      </c>
      <c r="E112" s="176"/>
      <c r="F112" s="165" t="s">
        <v>54</v>
      </c>
      <c r="G112" s="165"/>
      <c r="H112" s="165"/>
      <c r="I112" s="165"/>
      <c r="J112" s="164"/>
      <c r="K112" s="164"/>
    </row>
    <row r="113" spans="1:11" ht="14.25" thickTop="1">
      <c r="A113" s="87">
        <v>109</v>
      </c>
      <c r="B113" s="88" t="s">
        <v>324</v>
      </c>
      <c r="C113" s="88" t="s">
        <v>336</v>
      </c>
      <c r="D113" s="88">
        <v>6</v>
      </c>
      <c r="E113" s="194" t="s">
        <v>359</v>
      </c>
      <c r="F113" s="89"/>
      <c r="G113" s="89" t="s">
        <v>54</v>
      </c>
      <c r="H113" s="89"/>
      <c r="I113" s="89"/>
      <c r="J113" s="88"/>
      <c r="K113" s="88" t="s">
        <v>348</v>
      </c>
    </row>
    <row r="114" spans="1:11" ht="13.5">
      <c r="A114" s="83">
        <v>110</v>
      </c>
      <c r="B114" s="84" t="s">
        <v>325</v>
      </c>
      <c r="C114" s="84" t="s">
        <v>337</v>
      </c>
      <c r="D114" s="84">
        <v>5</v>
      </c>
      <c r="E114" s="174" t="s">
        <v>359</v>
      </c>
      <c r="F114" s="85"/>
      <c r="G114" s="85"/>
      <c r="H114" s="85" t="s">
        <v>54</v>
      </c>
      <c r="I114" s="85"/>
      <c r="J114" s="84"/>
      <c r="K114" s="84" t="s">
        <v>348</v>
      </c>
    </row>
    <row r="115" spans="1:11" ht="13.5">
      <c r="A115" s="83">
        <v>111</v>
      </c>
      <c r="B115" s="84" t="s">
        <v>326</v>
      </c>
      <c r="C115" s="84" t="s">
        <v>338</v>
      </c>
      <c r="D115" s="84">
        <v>4</v>
      </c>
      <c r="E115" s="174" t="s">
        <v>359</v>
      </c>
      <c r="F115" s="85" t="s">
        <v>54</v>
      </c>
      <c r="G115" s="85"/>
      <c r="H115" s="85"/>
      <c r="I115" s="85" t="s">
        <v>54</v>
      </c>
      <c r="J115" s="84"/>
      <c r="K115" s="84" t="s">
        <v>348</v>
      </c>
    </row>
    <row r="116" spans="1:11" ht="13.5">
      <c r="A116" s="83">
        <v>112</v>
      </c>
      <c r="B116" s="84" t="s">
        <v>327</v>
      </c>
      <c r="C116" s="84" t="s">
        <v>339</v>
      </c>
      <c r="D116" s="84">
        <v>4</v>
      </c>
      <c r="E116" s="174" t="s">
        <v>359</v>
      </c>
      <c r="F116" s="85"/>
      <c r="G116" s="85"/>
      <c r="H116" s="85" t="s">
        <v>54</v>
      </c>
      <c r="I116" s="85"/>
      <c r="J116" s="84"/>
      <c r="K116" s="84" t="s">
        <v>348</v>
      </c>
    </row>
    <row r="117" spans="1:11" ht="13.5">
      <c r="A117" s="83">
        <v>113</v>
      </c>
      <c r="B117" s="84" t="s">
        <v>328</v>
      </c>
      <c r="C117" s="84" t="s">
        <v>340</v>
      </c>
      <c r="D117" s="84">
        <v>3</v>
      </c>
      <c r="E117" s="174" t="s">
        <v>359</v>
      </c>
      <c r="F117" s="85"/>
      <c r="G117" s="85" t="s">
        <v>54</v>
      </c>
      <c r="H117" s="85"/>
      <c r="I117" s="85" t="s">
        <v>54</v>
      </c>
      <c r="J117" s="84"/>
      <c r="K117" s="84"/>
    </row>
    <row r="118" spans="1:11" ht="13.5">
      <c r="A118" s="83">
        <v>114</v>
      </c>
      <c r="B118" s="84" t="s">
        <v>329</v>
      </c>
      <c r="C118" s="84" t="s">
        <v>341</v>
      </c>
      <c r="D118" s="84">
        <v>3</v>
      </c>
      <c r="E118" s="174" t="s">
        <v>359</v>
      </c>
      <c r="F118" s="85" t="s">
        <v>54</v>
      </c>
      <c r="G118" s="85"/>
      <c r="H118" s="85"/>
      <c r="I118" s="85"/>
      <c r="J118" s="84"/>
      <c r="K118" s="84"/>
    </row>
    <row r="119" spans="1:11" ht="13.5">
      <c r="A119" s="83">
        <v>115</v>
      </c>
      <c r="B119" s="84" t="s">
        <v>330</v>
      </c>
      <c r="C119" s="84" t="s">
        <v>342</v>
      </c>
      <c r="D119" s="84">
        <v>2</v>
      </c>
      <c r="E119" s="174" t="s">
        <v>359</v>
      </c>
      <c r="F119" s="85" t="s">
        <v>54</v>
      </c>
      <c r="G119" s="85"/>
      <c r="H119" s="85"/>
      <c r="I119" s="85"/>
      <c r="J119" s="84"/>
      <c r="K119" s="84"/>
    </row>
    <row r="120" spans="1:11" ht="13.5">
      <c r="A120" s="83">
        <v>116</v>
      </c>
      <c r="B120" s="84" t="s">
        <v>331</v>
      </c>
      <c r="C120" s="84" t="s">
        <v>343</v>
      </c>
      <c r="D120" s="84">
        <v>2</v>
      </c>
      <c r="E120" s="174" t="s">
        <v>359</v>
      </c>
      <c r="F120" s="85" t="s">
        <v>54</v>
      </c>
      <c r="G120" s="85"/>
      <c r="H120" s="85"/>
      <c r="I120" s="85"/>
      <c r="J120" s="84"/>
      <c r="K120" s="84"/>
    </row>
    <row r="121" spans="1:11" ht="13.5">
      <c r="A121" s="83">
        <v>117</v>
      </c>
      <c r="B121" s="84" t="s">
        <v>332</v>
      </c>
      <c r="C121" s="84" t="s">
        <v>344</v>
      </c>
      <c r="D121" s="84">
        <v>2</v>
      </c>
      <c r="E121" s="174" t="s">
        <v>359</v>
      </c>
      <c r="F121" s="85" t="s">
        <v>54</v>
      </c>
      <c r="G121" s="85"/>
      <c r="H121" s="85"/>
      <c r="I121" s="85"/>
      <c r="J121" s="84"/>
      <c r="K121" s="84"/>
    </row>
    <row r="122" spans="1:11" ht="13.5">
      <c r="A122" s="83">
        <v>118</v>
      </c>
      <c r="B122" s="84" t="s">
        <v>333</v>
      </c>
      <c r="C122" s="84" t="s">
        <v>345</v>
      </c>
      <c r="D122" s="84">
        <v>2</v>
      </c>
      <c r="E122" s="174" t="s">
        <v>359</v>
      </c>
      <c r="F122" s="85" t="s">
        <v>54</v>
      </c>
      <c r="G122" s="85"/>
      <c r="H122" s="85"/>
      <c r="I122" s="85" t="s">
        <v>54</v>
      </c>
      <c r="J122" s="84"/>
      <c r="K122" s="84"/>
    </row>
    <row r="123" spans="1:11" ht="13.5">
      <c r="A123" s="83">
        <v>119</v>
      </c>
      <c r="B123" s="84" t="s">
        <v>334</v>
      </c>
      <c r="C123" s="84" t="s">
        <v>346</v>
      </c>
      <c r="D123" s="84">
        <v>1</v>
      </c>
      <c r="E123" s="174" t="s">
        <v>359</v>
      </c>
      <c r="F123" s="85" t="s">
        <v>54</v>
      </c>
      <c r="G123" s="85" t="s">
        <v>54</v>
      </c>
      <c r="H123" s="85"/>
      <c r="I123" s="85"/>
      <c r="J123" s="84"/>
      <c r="K123" s="84"/>
    </row>
    <row r="124" spans="1:11" ht="13.5">
      <c r="A124" s="83">
        <v>120</v>
      </c>
      <c r="B124" s="84" t="s">
        <v>335</v>
      </c>
      <c r="C124" s="84" t="s">
        <v>347</v>
      </c>
      <c r="D124" s="84">
        <v>6</v>
      </c>
      <c r="E124" s="174" t="s">
        <v>359</v>
      </c>
      <c r="F124" s="85" t="s">
        <v>54</v>
      </c>
      <c r="G124" s="85"/>
      <c r="H124" s="85"/>
      <c r="I124" s="85" t="s">
        <v>54</v>
      </c>
      <c r="J124" s="84"/>
      <c r="K124" s="84" t="s">
        <v>348</v>
      </c>
    </row>
    <row r="125" spans="1:11" ht="13.5">
      <c r="A125" s="83">
        <v>121</v>
      </c>
      <c r="B125" s="84" t="s">
        <v>598</v>
      </c>
      <c r="C125" s="84" t="s">
        <v>599</v>
      </c>
      <c r="D125" s="84">
        <v>6</v>
      </c>
      <c r="E125" s="174" t="s">
        <v>84</v>
      </c>
      <c r="F125" s="85" t="s">
        <v>54</v>
      </c>
      <c r="G125" s="85"/>
      <c r="H125" s="85"/>
      <c r="I125" s="85"/>
      <c r="J125" s="84"/>
      <c r="K125" s="84"/>
    </row>
    <row r="126" spans="1:11" ht="13.5">
      <c r="A126" s="83">
        <v>122</v>
      </c>
      <c r="B126" s="84" t="s">
        <v>600</v>
      </c>
      <c r="C126" s="84" t="s">
        <v>601</v>
      </c>
      <c r="D126" s="84">
        <v>1</v>
      </c>
      <c r="E126" s="174"/>
      <c r="F126" s="85" t="s">
        <v>54</v>
      </c>
      <c r="G126" s="85"/>
      <c r="H126" s="85"/>
      <c r="I126" s="85"/>
      <c r="J126" s="84"/>
      <c r="K126" s="84"/>
    </row>
    <row r="127" spans="1:11" ht="13.5">
      <c r="A127" s="98">
        <v>123</v>
      </c>
      <c r="B127" s="99" t="s">
        <v>603</v>
      </c>
      <c r="C127" s="99" t="s">
        <v>604</v>
      </c>
      <c r="D127" s="99">
        <v>3</v>
      </c>
      <c r="E127" s="174" t="s">
        <v>84</v>
      </c>
      <c r="F127" s="100"/>
      <c r="G127" s="100"/>
      <c r="H127" s="100"/>
      <c r="I127" s="100"/>
      <c r="J127" s="99"/>
      <c r="K127" s="99"/>
    </row>
    <row r="128" spans="1:11" ht="13.5">
      <c r="A128" s="98">
        <v>124</v>
      </c>
      <c r="B128" s="99"/>
      <c r="C128" s="99"/>
      <c r="D128" s="99"/>
      <c r="E128" s="193"/>
      <c r="F128" s="100"/>
      <c r="G128" s="100"/>
      <c r="H128" s="100"/>
      <c r="I128" s="100"/>
      <c r="J128" s="99"/>
      <c r="K128" s="99"/>
    </row>
    <row r="129" spans="4:10" ht="12">
      <c r="D129" s="64">
        <f aca="true" t="shared" si="0" ref="D129:J129">COUNTA(D5:D127)</f>
        <v>123</v>
      </c>
      <c r="F129" s="64">
        <f t="shared" si="0"/>
        <v>114</v>
      </c>
      <c r="G129" s="106">
        <f t="shared" si="0"/>
        <v>61</v>
      </c>
      <c r="H129" s="64">
        <f t="shared" si="0"/>
        <v>18</v>
      </c>
      <c r="I129" s="64">
        <f t="shared" si="0"/>
        <v>42</v>
      </c>
      <c r="J129" s="64">
        <f t="shared" si="0"/>
        <v>9</v>
      </c>
    </row>
    <row r="131" ht="14.25">
      <c r="B131" s="113"/>
    </row>
  </sheetData>
  <sheetProtection/>
  <autoFilter ref="A4:K127">
    <sortState ref="A5:K131">
      <sortCondition sortBy="value" ref="A5:A131"/>
    </sortState>
  </autoFilter>
  <printOptions/>
  <pageMargins left="0.44507575757575757" right="0.41" top="0.49" bottom="0.21" header="0.15" footer="0.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110" workbookViewId="0" topLeftCell="A1">
      <selection activeCell="B66" sqref="B66"/>
    </sheetView>
  </sheetViews>
  <sheetFormatPr defaultColWidth="8.75390625" defaultRowHeight="13.5"/>
  <cols>
    <col min="1" max="1" width="3.50390625" style="64" customWidth="1"/>
    <col min="2" max="2" width="12.125" style="64" customWidth="1"/>
    <col min="3" max="3" width="12.25390625" style="64" customWidth="1"/>
    <col min="4" max="4" width="5.75390625" style="64" customWidth="1"/>
    <col min="5" max="5" width="15.00390625" style="66" bestFit="1" customWidth="1"/>
    <col min="6" max="10" width="4.75390625" style="64" customWidth="1"/>
    <col min="11" max="11" width="15.375" style="71" bestFit="1" customWidth="1"/>
    <col min="12" max="16384" width="8.75390625" style="69" customWidth="1"/>
  </cols>
  <sheetData>
    <row r="1" spans="3:11" ht="14.25">
      <c r="C1" s="65" t="s">
        <v>542</v>
      </c>
      <c r="F1" s="67"/>
      <c r="G1" s="67"/>
      <c r="H1" s="67"/>
      <c r="I1" s="67"/>
      <c r="J1" s="67"/>
      <c r="K1" s="68"/>
    </row>
    <row r="2" spans="1:2" ht="13.5">
      <c r="A2" s="69"/>
      <c r="B2" s="70" t="s">
        <v>50</v>
      </c>
    </row>
    <row r="4" spans="1:11" s="77" customFormat="1" ht="12" customHeight="1">
      <c r="A4" s="72"/>
      <c r="B4" s="73" t="s">
        <v>2</v>
      </c>
      <c r="C4" s="73" t="s">
        <v>49</v>
      </c>
      <c r="D4" s="73" t="s">
        <v>3</v>
      </c>
      <c r="E4" s="74" t="s">
        <v>4</v>
      </c>
      <c r="F4" s="75" t="s">
        <v>48</v>
      </c>
      <c r="G4" s="75" t="s">
        <v>47</v>
      </c>
      <c r="H4" s="75" t="s">
        <v>46</v>
      </c>
      <c r="I4" s="75" t="s">
        <v>1</v>
      </c>
      <c r="J4" s="75" t="s">
        <v>5</v>
      </c>
      <c r="K4" s="76" t="s">
        <v>36</v>
      </c>
    </row>
    <row r="5" spans="1:11" s="77" customFormat="1" ht="12" customHeight="1">
      <c r="A5" s="101">
        <v>1</v>
      </c>
      <c r="B5" s="102" t="s">
        <v>125</v>
      </c>
      <c r="C5" s="102" t="s">
        <v>126</v>
      </c>
      <c r="D5" s="102">
        <v>1</v>
      </c>
      <c r="E5" s="95" t="s">
        <v>153</v>
      </c>
      <c r="F5" s="94" t="s">
        <v>6</v>
      </c>
      <c r="G5" s="94"/>
      <c r="H5" s="104"/>
      <c r="I5" s="104"/>
      <c r="J5" s="104"/>
      <c r="K5" s="160"/>
    </row>
    <row r="6" spans="1:11" s="77" customFormat="1" ht="12" customHeight="1">
      <c r="A6" s="83">
        <v>2</v>
      </c>
      <c r="B6" s="84" t="s">
        <v>127</v>
      </c>
      <c r="C6" s="84" t="s">
        <v>128</v>
      </c>
      <c r="D6" s="84">
        <v>1</v>
      </c>
      <c r="E6" s="82" t="s">
        <v>153</v>
      </c>
      <c r="F6" s="85" t="s">
        <v>6</v>
      </c>
      <c r="G6" s="85"/>
      <c r="H6" s="103"/>
      <c r="I6" s="85"/>
      <c r="J6" s="103"/>
      <c r="K6" s="161"/>
    </row>
    <row r="7" spans="1:11" s="77" customFormat="1" ht="12" customHeight="1">
      <c r="A7" s="83">
        <v>3</v>
      </c>
      <c r="B7" s="84" t="s">
        <v>129</v>
      </c>
      <c r="C7" s="84" t="s">
        <v>130</v>
      </c>
      <c r="D7" s="84">
        <v>1</v>
      </c>
      <c r="E7" s="82" t="s">
        <v>153</v>
      </c>
      <c r="F7" s="85" t="s">
        <v>6</v>
      </c>
      <c r="G7" s="85"/>
      <c r="H7" s="103"/>
      <c r="I7" s="103"/>
      <c r="J7" s="103"/>
      <c r="K7" s="161"/>
    </row>
    <row r="8" spans="1:11" s="77" customFormat="1" ht="12" customHeight="1">
      <c r="A8" s="83">
        <v>4</v>
      </c>
      <c r="B8" s="84" t="s">
        <v>131</v>
      </c>
      <c r="C8" s="84" t="s">
        <v>132</v>
      </c>
      <c r="D8" s="84">
        <v>2</v>
      </c>
      <c r="E8" s="82" t="s">
        <v>153</v>
      </c>
      <c r="F8" s="85" t="s">
        <v>6</v>
      </c>
      <c r="G8" s="85"/>
      <c r="H8" s="85"/>
      <c r="I8" s="85"/>
      <c r="J8" s="85"/>
      <c r="K8" s="161"/>
    </row>
    <row r="9" spans="1:11" s="77" customFormat="1" ht="12" customHeight="1">
      <c r="A9" s="83">
        <v>5</v>
      </c>
      <c r="B9" s="84" t="s">
        <v>133</v>
      </c>
      <c r="C9" s="84" t="s">
        <v>134</v>
      </c>
      <c r="D9" s="84">
        <v>3</v>
      </c>
      <c r="E9" s="82" t="s">
        <v>153</v>
      </c>
      <c r="F9" s="85" t="s">
        <v>6</v>
      </c>
      <c r="G9" s="85" t="s">
        <v>6</v>
      </c>
      <c r="H9" s="85"/>
      <c r="I9" s="85" t="s">
        <v>6</v>
      </c>
      <c r="J9" s="85"/>
      <c r="K9" s="161"/>
    </row>
    <row r="10" spans="1:11" s="77" customFormat="1" ht="12" customHeight="1">
      <c r="A10" s="83">
        <v>6</v>
      </c>
      <c r="B10" s="84" t="s">
        <v>135</v>
      </c>
      <c r="C10" s="84" t="s">
        <v>136</v>
      </c>
      <c r="D10" s="84">
        <v>3</v>
      </c>
      <c r="E10" s="82" t="s">
        <v>153</v>
      </c>
      <c r="F10" s="85" t="s">
        <v>6</v>
      </c>
      <c r="G10" s="85"/>
      <c r="H10" s="85"/>
      <c r="I10" s="85"/>
      <c r="J10" s="85"/>
      <c r="K10" s="161" t="s">
        <v>153</v>
      </c>
    </row>
    <row r="11" spans="1:11" s="77" customFormat="1" ht="12" customHeight="1">
      <c r="A11" s="83">
        <v>7</v>
      </c>
      <c r="B11" s="84" t="s">
        <v>137</v>
      </c>
      <c r="C11" s="84" t="s">
        <v>138</v>
      </c>
      <c r="D11" s="84">
        <v>4</v>
      </c>
      <c r="E11" s="82" t="s">
        <v>153</v>
      </c>
      <c r="F11" s="85" t="s">
        <v>6</v>
      </c>
      <c r="G11" s="85"/>
      <c r="H11" s="85"/>
      <c r="I11" s="85"/>
      <c r="J11" s="85"/>
      <c r="K11" s="161"/>
    </row>
    <row r="12" spans="1:11" s="77" customFormat="1" ht="12" customHeight="1">
      <c r="A12" s="83">
        <v>8</v>
      </c>
      <c r="B12" s="84" t="s">
        <v>139</v>
      </c>
      <c r="C12" s="84" t="s">
        <v>140</v>
      </c>
      <c r="D12" s="84">
        <v>4</v>
      </c>
      <c r="E12" s="82" t="s">
        <v>153</v>
      </c>
      <c r="F12" s="85" t="s">
        <v>6</v>
      </c>
      <c r="G12" s="85"/>
      <c r="H12" s="97"/>
      <c r="I12" s="85" t="s">
        <v>6</v>
      </c>
      <c r="J12" s="85"/>
      <c r="K12" s="161"/>
    </row>
    <row r="13" spans="1:11" s="77" customFormat="1" ht="12" customHeight="1">
      <c r="A13" s="83">
        <v>9</v>
      </c>
      <c r="B13" s="84" t="s">
        <v>141</v>
      </c>
      <c r="C13" s="84" t="s">
        <v>142</v>
      </c>
      <c r="D13" s="84">
        <v>4</v>
      </c>
      <c r="E13" s="82" t="s">
        <v>153</v>
      </c>
      <c r="F13" s="85" t="s">
        <v>6</v>
      </c>
      <c r="G13" s="85" t="s">
        <v>6</v>
      </c>
      <c r="H13" s="85"/>
      <c r="I13" s="85" t="s">
        <v>6</v>
      </c>
      <c r="J13" s="85"/>
      <c r="K13" s="161" t="s">
        <v>153</v>
      </c>
    </row>
    <row r="14" spans="1:11" s="77" customFormat="1" ht="12" customHeight="1">
      <c r="A14" s="83">
        <v>10</v>
      </c>
      <c r="B14" s="84" t="s">
        <v>143</v>
      </c>
      <c r="C14" s="84" t="s">
        <v>144</v>
      </c>
      <c r="D14" s="84">
        <v>4</v>
      </c>
      <c r="E14" s="82" t="s">
        <v>153</v>
      </c>
      <c r="F14" s="85" t="s">
        <v>6</v>
      </c>
      <c r="G14" s="85"/>
      <c r="H14" s="85"/>
      <c r="I14" s="85" t="s">
        <v>6</v>
      </c>
      <c r="J14" s="85"/>
      <c r="K14" s="161" t="s">
        <v>153</v>
      </c>
    </row>
    <row r="15" spans="1:11" s="77" customFormat="1" ht="12" customHeight="1">
      <c r="A15" s="83">
        <v>11</v>
      </c>
      <c r="B15" s="84" t="s">
        <v>145</v>
      </c>
      <c r="C15" s="84" t="s">
        <v>146</v>
      </c>
      <c r="D15" s="84">
        <v>5</v>
      </c>
      <c r="E15" s="82" t="s">
        <v>153</v>
      </c>
      <c r="F15" s="85" t="s">
        <v>6</v>
      </c>
      <c r="G15" s="85"/>
      <c r="H15" s="85" t="s">
        <v>6</v>
      </c>
      <c r="I15" s="85"/>
      <c r="J15" s="85"/>
      <c r="K15" s="161" t="s">
        <v>153</v>
      </c>
    </row>
    <row r="16" spans="1:11" s="77" customFormat="1" ht="12" customHeight="1">
      <c r="A16" s="83">
        <v>12</v>
      </c>
      <c r="B16" s="84" t="s">
        <v>147</v>
      </c>
      <c r="C16" s="84" t="s">
        <v>148</v>
      </c>
      <c r="D16" s="84">
        <v>5</v>
      </c>
      <c r="E16" s="82" t="s">
        <v>153</v>
      </c>
      <c r="F16" s="85" t="s">
        <v>6</v>
      </c>
      <c r="G16" s="85"/>
      <c r="H16" s="85"/>
      <c r="I16" s="85" t="s">
        <v>6</v>
      </c>
      <c r="J16" s="85"/>
      <c r="K16" s="161" t="s">
        <v>153</v>
      </c>
    </row>
    <row r="17" spans="1:11" s="77" customFormat="1" ht="12" customHeight="1">
      <c r="A17" s="83">
        <v>13</v>
      </c>
      <c r="B17" s="84" t="s">
        <v>149</v>
      </c>
      <c r="C17" s="84" t="s">
        <v>150</v>
      </c>
      <c r="D17" s="84">
        <v>5</v>
      </c>
      <c r="E17" s="82" t="s">
        <v>153</v>
      </c>
      <c r="F17" s="85" t="s">
        <v>6</v>
      </c>
      <c r="G17" s="85"/>
      <c r="H17" s="85"/>
      <c r="I17" s="85" t="s">
        <v>6</v>
      </c>
      <c r="J17" s="85"/>
      <c r="K17" s="162"/>
    </row>
    <row r="18" spans="1:11" s="77" customFormat="1" ht="12" customHeight="1" thickBot="1">
      <c r="A18" s="163">
        <v>14</v>
      </c>
      <c r="B18" s="164" t="s">
        <v>151</v>
      </c>
      <c r="C18" s="164" t="s">
        <v>152</v>
      </c>
      <c r="D18" s="164">
        <v>6</v>
      </c>
      <c r="E18" s="167" t="s">
        <v>153</v>
      </c>
      <c r="F18" s="165" t="s">
        <v>6</v>
      </c>
      <c r="G18" s="165"/>
      <c r="H18" s="165" t="s">
        <v>6</v>
      </c>
      <c r="I18" s="165"/>
      <c r="J18" s="165" t="s">
        <v>6</v>
      </c>
      <c r="K18" s="166" t="s">
        <v>153</v>
      </c>
    </row>
    <row r="19" spans="1:11" s="77" customFormat="1" ht="12" customHeight="1" thickTop="1">
      <c r="A19" s="169">
        <v>15</v>
      </c>
      <c r="B19" s="170" t="s">
        <v>76</v>
      </c>
      <c r="C19" s="170" t="s">
        <v>469</v>
      </c>
      <c r="D19" s="170">
        <v>3</v>
      </c>
      <c r="E19" s="173" t="s">
        <v>75</v>
      </c>
      <c r="F19" s="171" t="s">
        <v>6</v>
      </c>
      <c r="G19" s="171" t="s">
        <v>6</v>
      </c>
      <c r="H19" s="171"/>
      <c r="I19" s="171"/>
      <c r="J19" s="170"/>
      <c r="K19" s="172"/>
    </row>
    <row r="20" spans="1:11" s="77" customFormat="1" ht="12" customHeight="1">
      <c r="A20" s="83">
        <v>16</v>
      </c>
      <c r="B20" s="84" t="s">
        <v>176</v>
      </c>
      <c r="C20" s="84" t="s">
        <v>470</v>
      </c>
      <c r="D20" s="84">
        <v>3</v>
      </c>
      <c r="E20" s="174" t="s">
        <v>75</v>
      </c>
      <c r="F20" s="85" t="s">
        <v>6</v>
      </c>
      <c r="G20" s="85" t="s">
        <v>6</v>
      </c>
      <c r="H20" s="85"/>
      <c r="I20" s="85"/>
      <c r="J20" s="85"/>
      <c r="K20" s="161"/>
    </row>
    <row r="21" spans="1:11" s="77" customFormat="1" ht="12" customHeight="1">
      <c r="A21" s="83">
        <v>17</v>
      </c>
      <c r="B21" s="84" t="s">
        <v>177</v>
      </c>
      <c r="C21" s="84" t="s">
        <v>471</v>
      </c>
      <c r="D21" s="84">
        <v>4</v>
      </c>
      <c r="E21" s="174" t="s">
        <v>75</v>
      </c>
      <c r="F21" s="85" t="s">
        <v>6</v>
      </c>
      <c r="G21" s="85" t="s">
        <v>6</v>
      </c>
      <c r="H21" s="85"/>
      <c r="I21" s="85"/>
      <c r="J21" s="84"/>
      <c r="K21" s="161"/>
    </row>
    <row r="22" spans="1:11" s="77" customFormat="1" ht="12" customHeight="1">
      <c r="A22" s="83">
        <v>18</v>
      </c>
      <c r="B22" s="84" t="s">
        <v>178</v>
      </c>
      <c r="C22" s="96" t="s">
        <v>472</v>
      </c>
      <c r="D22" s="84">
        <v>4</v>
      </c>
      <c r="E22" s="174" t="s">
        <v>75</v>
      </c>
      <c r="F22" s="85" t="s">
        <v>6</v>
      </c>
      <c r="G22" s="85" t="s">
        <v>6</v>
      </c>
      <c r="H22" s="85"/>
      <c r="I22" s="85"/>
      <c r="J22" s="84"/>
      <c r="K22" s="161" t="s">
        <v>171</v>
      </c>
    </row>
    <row r="23" spans="1:11" s="77" customFormat="1" ht="12" customHeight="1">
      <c r="A23" s="83">
        <v>19</v>
      </c>
      <c r="B23" s="84" t="s">
        <v>179</v>
      </c>
      <c r="C23" s="84" t="s">
        <v>473</v>
      </c>
      <c r="D23" s="84">
        <v>4</v>
      </c>
      <c r="E23" s="174" t="s">
        <v>75</v>
      </c>
      <c r="F23" s="85" t="s">
        <v>6</v>
      </c>
      <c r="G23" s="85"/>
      <c r="H23" s="85"/>
      <c r="I23" s="85" t="s">
        <v>6</v>
      </c>
      <c r="J23" s="84"/>
      <c r="K23" s="161" t="s">
        <v>171</v>
      </c>
    </row>
    <row r="24" spans="1:11" s="77" customFormat="1" ht="12" customHeight="1">
      <c r="A24" s="83">
        <v>20</v>
      </c>
      <c r="B24" s="84" t="s">
        <v>180</v>
      </c>
      <c r="C24" s="84" t="s">
        <v>474</v>
      </c>
      <c r="D24" s="84">
        <v>4</v>
      </c>
      <c r="E24" s="174" t="s">
        <v>75</v>
      </c>
      <c r="F24" s="85" t="s">
        <v>6</v>
      </c>
      <c r="G24" s="85" t="s">
        <v>6</v>
      </c>
      <c r="H24" s="85"/>
      <c r="I24" s="85"/>
      <c r="J24" s="84"/>
      <c r="K24" s="161" t="s">
        <v>171</v>
      </c>
    </row>
    <row r="25" spans="1:11" s="77" customFormat="1" ht="12" customHeight="1">
      <c r="A25" s="83">
        <v>21</v>
      </c>
      <c r="B25" s="84" t="s">
        <v>181</v>
      </c>
      <c r="C25" s="84" t="s">
        <v>475</v>
      </c>
      <c r="D25" s="84">
        <v>5</v>
      </c>
      <c r="E25" s="174" t="s">
        <v>75</v>
      </c>
      <c r="F25" s="85" t="s">
        <v>6</v>
      </c>
      <c r="G25" s="85" t="s">
        <v>6</v>
      </c>
      <c r="H25" s="85"/>
      <c r="I25" s="85"/>
      <c r="J25" s="84"/>
      <c r="K25" s="161"/>
    </row>
    <row r="26" spans="1:11" s="77" customFormat="1" ht="12" customHeight="1">
      <c r="A26" s="83">
        <v>22</v>
      </c>
      <c r="B26" s="84" t="s">
        <v>182</v>
      </c>
      <c r="C26" s="84" t="s">
        <v>476</v>
      </c>
      <c r="D26" s="84">
        <v>6</v>
      </c>
      <c r="E26" s="174" t="s">
        <v>75</v>
      </c>
      <c r="F26" s="85" t="s">
        <v>6</v>
      </c>
      <c r="G26" s="85" t="s">
        <v>6</v>
      </c>
      <c r="H26" s="85"/>
      <c r="I26" s="85"/>
      <c r="J26" s="84"/>
      <c r="K26" s="161" t="s">
        <v>171</v>
      </c>
    </row>
    <row r="27" spans="1:11" s="77" customFormat="1" ht="12" customHeight="1" thickBot="1">
      <c r="A27" s="163">
        <v>23</v>
      </c>
      <c r="B27" s="164" t="s">
        <v>183</v>
      </c>
      <c r="C27" s="164" t="s">
        <v>477</v>
      </c>
      <c r="D27" s="164">
        <v>6</v>
      </c>
      <c r="E27" s="176" t="s">
        <v>75</v>
      </c>
      <c r="F27" s="177" t="s">
        <v>6</v>
      </c>
      <c r="G27" s="177" t="s">
        <v>6</v>
      </c>
      <c r="H27" s="165"/>
      <c r="I27" s="165"/>
      <c r="J27" s="164"/>
      <c r="K27" s="166" t="s">
        <v>171</v>
      </c>
    </row>
    <row r="28" spans="1:11" s="77" customFormat="1" ht="12" customHeight="1" thickTop="1">
      <c r="A28" s="169">
        <v>24</v>
      </c>
      <c r="B28" s="170" t="s">
        <v>102</v>
      </c>
      <c r="C28" s="170" t="s">
        <v>478</v>
      </c>
      <c r="D28" s="170">
        <v>6</v>
      </c>
      <c r="E28" s="178" t="s">
        <v>194</v>
      </c>
      <c r="F28" s="181" t="s">
        <v>6</v>
      </c>
      <c r="G28" s="181"/>
      <c r="H28" s="171"/>
      <c r="I28" s="171" t="s">
        <v>6</v>
      </c>
      <c r="J28" s="170"/>
      <c r="K28" s="172"/>
    </row>
    <row r="29" spans="1:11" s="77" customFormat="1" ht="12" customHeight="1">
      <c r="A29" s="83">
        <v>25</v>
      </c>
      <c r="B29" s="84" t="s">
        <v>104</v>
      </c>
      <c r="C29" s="84" t="s">
        <v>479</v>
      </c>
      <c r="D29" s="84">
        <v>6</v>
      </c>
      <c r="E29" s="112" t="s">
        <v>194</v>
      </c>
      <c r="F29" s="86" t="s">
        <v>6</v>
      </c>
      <c r="G29" s="85"/>
      <c r="H29" s="85"/>
      <c r="I29" s="85" t="s">
        <v>6</v>
      </c>
      <c r="J29" s="84"/>
      <c r="K29" s="161"/>
    </row>
    <row r="30" spans="1:11" s="77" customFormat="1" ht="12" customHeight="1">
      <c r="A30" s="83">
        <v>26</v>
      </c>
      <c r="B30" s="84" t="s">
        <v>105</v>
      </c>
      <c r="C30" s="84" t="s">
        <v>480</v>
      </c>
      <c r="D30" s="84">
        <v>6</v>
      </c>
      <c r="E30" s="112" t="s">
        <v>194</v>
      </c>
      <c r="F30" s="86" t="s">
        <v>6</v>
      </c>
      <c r="G30" s="86" t="s">
        <v>6</v>
      </c>
      <c r="H30" s="85"/>
      <c r="I30" s="85"/>
      <c r="J30" s="84"/>
      <c r="K30" s="161"/>
    </row>
    <row r="31" spans="1:11" s="77" customFormat="1" ht="12" customHeight="1">
      <c r="A31" s="83">
        <v>27</v>
      </c>
      <c r="B31" s="84" t="s">
        <v>106</v>
      </c>
      <c r="C31" s="84" t="s">
        <v>481</v>
      </c>
      <c r="D31" s="84">
        <v>6</v>
      </c>
      <c r="E31" s="112" t="s">
        <v>194</v>
      </c>
      <c r="F31" s="85" t="s">
        <v>6</v>
      </c>
      <c r="G31" s="86"/>
      <c r="H31" s="85"/>
      <c r="I31" s="85" t="s">
        <v>6</v>
      </c>
      <c r="J31" s="85"/>
      <c r="K31" s="161"/>
    </row>
    <row r="32" spans="1:11" s="77" customFormat="1" ht="12" customHeight="1">
      <c r="A32" s="83">
        <v>28</v>
      </c>
      <c r="B32" s="79" t="s">
        <v>107</v>
      </c>
      <c r="C32" s="79" t="s">
        <v>482</v>
      </c>
      <c r="D32" s="84">
        <v>6</v>
      </c>
      <c r="E32" s="112" t="s">
        <v>194</v>
      </c>
      <c r="F32" s="85" t="s">
        <v>6</v>
      </c>
      <c r="G32" s="85"/>
      <c r="H32" s="85"/>
      <c r="I32" s="85" t="s">
        <v>6</v>
      </c>
      <c r="J32" s="84"/>
      <c r="K32" s="161"/>
    </row>
    <row r="33" spans="1:11" s="77" customFormat="1" ht="12" customHeight="1">
      <c r="A33" s="83">
        <v>29</v>
      </c>
      <c r="B33" s="79" t="s">
        <v>195</v>
      </c>
      <c r="C33" s="79" t="s">
        <v>483</v>
      </c>
      <c r="D33" s="79">
        <v>5</v>
      </c>
      <c r="E33" s="112" t="s">
        <v>194</v>
      </c>
      <c r="F33" s="85" t="s">
        <v>6</v>
      </c>
      <c r="G33" s="86" t="s">
        <v>6</v>
      </c>
      <c r="H33" s="86" t="s">
        <v>6</v>
      </c>
      <c r="I33" s="85" t="s">
        <v>6</v>
      </c>
      <c r="J33" s="79"/>
      <c r="K33" s="161"/>
    </row>
    <row r="34" spans="1:11" s="77" customFormat="1" ht="12" customHeight="1">
      <c r="A34" s="83">
        <v>30</v>
      </c>
      <c r="B34" s="79" t="s">
        <v>108</v>
      </c>
      <c r="C34" s="79" t="s">
        <v>484</v>
      </c>
      <c r="D34" s="79">
        <v>5</v>
      </c>
      <c r="E34" s="112" t="s">
        <v>194</v>
      </c>
      <c r="F34" s="85" t="s">
        <v>6</v>
      </c>
      <c r="G34" s="86"/>
      <c r="H34" s="86"/>
      <c r="I34" s="85"/>
      <c r="J34" s="79" t="s">
        <v>6</v>
      </c>
      <c r="K34" s="182"/>
    </row>
    <row r="35" spans="1:11" s="77" customFormat="1" ht="12" customHeight="1">
      <c r="A35" s="83">
        <v>31</v>
      </c>
      <c r="B35" s="79" t="s">
        <v>196</v>
      </c>
      <c r="C35" s="79" t="s">
        <v>485</v>
      </c>
      <c r="D35" s="79">
        <v>5</v>
      </c>
      <c r="E35" s="112" t="s">
        <v>194</v>
      </c>
      <c r="F35" s="86" t="s">
        <v>6</v>
      </c>
      <c r="G35" s="86"/>
      <c r="H35" s="86" t="s">
        <v>6</v>
      </c>
      <c r="I35" s="86"/>
      <c r="J35" s="79"/>
      <c r="K35" s="182"/>
    </row>
    <row r="36" spans="1:11" ht="13.5" customHeight="1">
      <c r="A36" s="83">
        <v>32</v>
      </c>
      <c r="B36" s="79" t="s">
        <v>109</v>
      </c>
      <c r="C36" s="79" t="s">
        <v>486</v>
      </c>
      <c r="D36" s="79">
        <v>5</v>
      </c>
      <c r="E36" s="112" t="s">
        <v>194</v>
      </c>
      <c r="F36" s="86" t="s">
        <v>6</v>
      </c>
      <c r="G36" s="86" t="s">
        <v>6</v>
      </c>
      <c r="H36" s="86"/>
      <c r="I36" s="86"/>
      <c r="J36" s="79"/>
      <c r="K36" s="182"/>
    </row>
    <row r="37" spans="1:11" ht="13.5" customHeight="1">
      <c r="A37" s="83">
        <v>33</v>
      </c>
      <c r="B37" s="79" t="s">
        <v>110</v>
      </c>
      <c r="C37" s="79" t="s">
        <v>487</v>
      </c>
      <c r="D37" s="79">
        <v>4</v>
      </c>
      <c r="E37" s="112" t="s">
        <v>194</v>
      </c>
      <c r="F37" s="86" t="s">
        <v>6</v>
      </c>
      <c r="G37" s="86" t="s">
        <v>6</v>
      </c>
      <c r="H37" s="86"/>
      <c r="I37" s="86" t="s">
        <v>6</v>
      </c>
      <c r="J37" s="79"/>
      <c r="K37" s="182"/>
    </row>
    <row r="38" spans="1:11" ht="13.5" customHeight="1">
      <c r="A38" s="83">
        <v>34</v>
      </c>
      <c r="B38" s="79" t="s">
        <v>111</v>
      </c>
      <c r="C38" s="79" t="s">
        <v>488</v>
      </c>
      <c r="D38" s="79">
        <v>4</v>
      </c>
      <c r="E38" s="112" t="s">
        <v>194</v>
      </c>
      <c r="F38" s="86" t="s">
        <v>6</v>
      </c>
      <c r="G38" s="86"/>
      <c r="H38" s="86"/>
      <c r="I38" s="86" t="s">
        <v>6</v>
      </c>
      <c r="J38" s="79"/>
      <c r="K38" s="182"/>
    </row>
    <row r="39" spans="1:11" ht="13.5" customHeight="1">
      <c r="A39" s="83">
        <v>35</v>
      </c>
      <c r="B39" s="79" t="s">
        <v>197</v>
      </c>
      <c r="C39" s="79" t="s">
        <v>489</v>
      </c>
      <c r="D39" s="79">
        <v>4</v>
      </c>
      <c r="E39" s="112" t="s">
        <v>194</v>
      </c>
      <c r="F39" s="86" t="s">
        <v>6</v>
      </c>
      <c r="G39" s="86"/>
      <c r="H39" s="86"/>
      <c r="I39" s="86" t="s">
        <v>6</v>
      </c>
      <c r="J39" s="79"/>
      <c r="K39" s="182"/>
    </row>
    <row r="40" spans="1:11" ht="13.5" customHeight="1">
      <c r="A40" s="83">
        <v>36</v>
      </c>
      <c r="B40" s="79" t="s">
        <v>112</v>
      </c>
      <c r="C40" s="79" t="s">
        <v>490</v>
      </c>
      <c r="D40" s="79">
        <v>4</v>
      </c>
      <c r="E40" s="112" t="s">
        <v>194</v>
      </c>
      <c r="F40" s="86" t="s">
        <v>6</v>
      </c>
      <c r="G40" s="86" t="s">
        <v>6</v>
      </c>
      <c r="H40" s="86"/>
      <c r="I40" s="86" t="s">
        <v>6</v>
      </c>
      <c r="J40" s="79"/>
      <c r="K40" s="182"/>
    </row>
    <row r="41" spans="1:11" ht="13.5" customHeight="1">
      <c r="A41" s="83">
        <v>37</v>
      </c>
      <c r="B41" s="79" t="s">
        <v>198</v>
      </c>
      <c r="C41" s="79" t="s">
        <v>491</v>
      </c>
      <c r="D41" s="79">
        <v>3</v>
      </c>
      <c r="E41" s="112" t="s">
        <v>194</v>
      </c>
      <c r="F41" s="86" t="s">
        <v>6</v>
      </c>
      <c r="G41" s="86" t="s">
        <v>6</v>
      </c>
      <c r="H41" s="86"/>
      <c r="I41" s="86"/>
      <c r="J41" s="79"/>
      <c r="K41" s="182"/>
    </row>
    <row r="42" spans="1:11" ht="13.5" customHeight="1">
      <c r="A42" s="83">
        <v>38</v>
      </c>
      <c r="B42" s="79" t="s">
        <v>199</v>
      </c>
      <c r="C42" s="79" t="s">
        <v>492</v>
      </c>
      <c r="D42" s="79">
        <v>2</v>
      </c>
      <c r="E42" s="112" t="s">
        <v>194</v>
      </c>
      <c r="F42" s="86" t="s">
        <v>6</v>
      </c>
      <c r="G42" s="86"/>
      <c r="H42" s="86"/>
      <c r="I42" s="86"/>
      <c r="J42" s="79"/>
      <c r="K42" s="182"/>
    </row>
    <row r="43" spans="1:11" ht="12" customHeight="1">
      <c r="A43" s="83">
        <v>39</v>
      </c>
      <c r="B43" s="79" t="s">
        <v>200</v>
      </c>
      <c r="C43" s="79" t="s">
        <v>493</v>
      </c>
      <c r="D43" s="79">
        <v>2</v>
      </c>
      <c r="E43" s="112" t="s">
        <v>194</v>
      </c>
      <c r="F43" s="79" t="s">
        <v>6</v>
      </c>
      <c r="G43" s="79"/>
      <c r="H43" s="79"/>
      <c r="I43" s="79"/>
      <c r="J43" s="79"/>
      <c r="K43" s="182"/>
    </row>
    <row r="44" spans="1:11" ht="13.5" customHeight="1">
      <c r="A44" s="83">
        <v>40</v>
      </c>
      <c r="B44" s="79" t="s">
        <v>201</v>
      </c>
      <c r="C44" s="79" t="s">
        <v>494</v>
      </c>
      <c r="D44" s="79">
        <v>2</v>
      </c>
      <c r="E44" s="112" t="s">
        <v>194</v>
      </c>
      <c r="F44" s="85" t="s">
        <v>6</v>
      </c>
      <c r="G44" s="79"/>
      <c r="H44" s="79"/>
      <c r="I44" s="79"/>
      <c r="J44" s="79"/>
      <c r="K44" s="182"/>
    </row>
    <row r="45" spans="1:11" ht="12" customHeight="1">
      <c r="A45" s="83">
        <v>41</v>
      </c>
      <c r="B45" s="79" t="s">
        <v>202</v>
      </c>
      <c r="C45" s="79" t="s">
        <v>495</v>
      </c>
      <c r="D45" s="79">
        <v>2</v>
      </c>
      <c r="E45" s="112" t="s">
        <v>194</v>
      </c>
      <c r="F45" s="79" t="s">
        <v>6</v>
      </c>
      <c r="G45" s="79"/>
      <c r="H45" s="79"/>
      <c r="I45" s="79"/>
      <c r="J45" s="79"/>
      <c r="K45" s="182"/>
    </row>
    <row r="46" spans="1:11" ht="12" customHeight="1">
      <c r="A46" s="83">
        <v>42</v>
      </c>
      <c r="B46" s="79" t="s">
        <v>203</v>
      </c>
      <c r="C46" s="79" t="s">
        <v>496</v>
      </c>
      <c r="D46" s="79">
        <v>1</v>
      </c>
      <c r="E46" s="112" t="s">
        <v>194</v>
      </c>
      <c r="F46" s="79" t="s">
        <v>6</v>
      </c>
      <c r="G46" s="79"/>
      <c r="H46" s="79"/>
      <c r="I46" s="79"/>
      <c r="J46" s="79"/>
      <c r="K46" s="182"/>
    </row>
    <row r="47" spans="1:11" ht="12.75" customHeight="1" thickBot="1">
      <c r="A47" s="163">
        <v>43</v>
      </c>
      <c r="B47" s="183" t="s">
        <v>103</v>
      </c>
      <c r="C47" s="183" t="s">
        <v>497</v>
      </c>
      <c r="D47" s="183">
        <v>6</v>
      </c>
      <c r="E47" s="180" t="s">
        <v>194</v>
      </c>
      <c r="F47" s="183" t="s">
        <v>6</v>
      </c>
      <c r="G47" s="183"/>
      <c r="H47" s="183"/>
      <c r="I47" s="183" t="s">
        <v>6</v>
      </c>
      <c r="J47" s="183"/>
      <c r="K47" s="184"/>
    </row>
    <row r="48" spans="1:11" ht="14.25" thickTop="1">
      <c r="A48" s="169">
        <v>44</v>
      </c>
      <c r="B48" s="187" t="s">
        <v>206</v>
      </c>
      <c r="C48" s="187" t="s">
        <v>498</v>
      </c>
      <c r="D48" s="187">
        <v>6</v>
      </c>
      <c r="E48" s="185" t="s">
        <v>55</v>
      </c>
      <c r="F48" s="171" t="s">
        <v>6</v>
      </c>
      <c r="G48" s="171" t="s">
        <v>6</v>
      </c>
      <c r="H48" s="187"/>
      <c r="I48" s="187"/>
      <c r="J48" s="187"/>
      <c r="K48" s="188" t="s">
        <v>55</v>
      </c>
    </row>
    <row r="49" spans="1:11" ht="13.5">
      <c r="A49" s="83">
        <v>45</v>
      </c>
      <c r="B49" s="79" t="s">
        <v>207</v>
      </c>
      <c r="C49" s="79" t="s">
        <v>499</v>
      </c>
      <c r="D49" s="79">
        <v>6</v>
      </c>
      <c r="E49" s="80" t="s">
        <v>55</v>
      </c>
      <c r="F49" s="85" t="s">
        <v>6</v>
      </c>
      <c r="G49" s="85" t="s">
        <v>6</v>
      </c>
      <c r="H49" s="79"/>
      <c r="I49" s="79"/>
      <c r="J49" s="79"/>
      <c r="K49" s="182" t="s">
        <v>55</v>
      </c>
    </row>
    <row r="50" spans="1:11" ht="13.5">
      <c r="A50" s="83">
        <v>46</v>
      </c>
      <c r="B50" s="79" t="s">
        <v>208</v>
      </c>
      <c r="C50" s="79" t="s">
        <v>500</v>
      </c>
      <c r="D50" s="79">
        <v>5</v>
      </c>
      <c r="E50" s="80" t="s">
        <v>55</v>
      </c>
      <c r="F50" s="85" t="s">
        <v>6</v>
      </c>
      <c r="G50" s="79" t="s">
        <v>6</v>
      </c>
      <c r="H50" s="79"/>
      <c r="I50" s="79"/>
      <c r="J50" s="79"/>
      <c r="K50" s="182" t="s">
        <v>55</v>
      </c>
    </row>
    <row r="51" spans="1:11" ht="14.25" thickBot="1">
      <c r="A51" s="163">
        <v>47</v>
      </c>
      <c r="B51" s="183" t="s">
        <v>209</v>
      </c>
      <c r="C51" s="183" t="s">
        <v>501</v>
      </c>
      <c r="D51" s="183">
        <v>4</v>
      </c>
      <c r="E51" s="186" t="s">
        <v>55</v>
      </c>
      <c r="F51" s="165" t="s">
        <v>6</v>
      </c>
      <c r="G51" s="183" t="s">
        <v>6</v>
      </c>
      <c r="H51" s="183"/>
      <c r="I51" s="183"/>
      <c r="J51" s="183"/>
      <c r="K51" s="184" t="s">
        <v>55</v>
      </c>
    </row>
    <row r="52" spans="1:11" ht="14.25" customHeight="1" thickTop="1">
      <c r="A52" s="169">
        <v>48</v>
      </c>
      <c r="B52" s="187" t="s">
        <v>227</v>
      </c>
      <c r="C52" s="187" t="s">
        <v>543</v>
      </c>
      <c r="D52" s="187">
        <v>6</v>
      </c>
      <c r="E52" s="173" t="s">
        <v>210</v>
      </c>
      <c r="F52" s="171" t="s">
        <v>6</v>
      </c>
      <c r="G52" s="187" t="s">
        <v>6</v>
      </c>
      <c r="H52" s="187" t="s">
        <v>6</v>
      </c>
      <c r="I52" s="171"/>
      <c r="J52" s="187"/>
      <c r="K52" s="188"/>
    </row>
    <row r="53" spans="1:11" ht="13.5" customHeight="1">
      <c r="A53" s="83">
        <v>49</v>
      </c>
      <c r="B53" s="79" t="s">
        <v>228</v>
      </c>
      <c r="C53" s="79" t="s">
        <v>544</v>
      </c>
      <c r="D53" s="79">
        <v>5</v>
      </c>
      <c r="E53" s="174" t="s">
        <v>210</v>
      </c>
      <c r="F53" s="85" t="s">
        <v>6</v>
      </c>
      <c r="G53" s="79" t="s">
        <v>6</v>
      </c>
      <c r="H53" s="79" t="s">
        <v>6</v>
      </c>
      <c r="I53" s="79"/>
      <c r="J53" s="79"/>
      <c r="K53" s="182"/>
    </row>
    <row r="54" spans="1:11" ht="13.5" customHeight="1">
      <c r="A54" s="83">
        <v>50</v>
      </c>
      <c r="B54" s="79" t="s">
        <v>229</v>
      </c>
      <c r="C54" s="79" t="s">
        <v>545</v>
      </c>
      <c r="D54" s="79">
        <v>4</v>
      </c>
      <c r="E54" s="174" t="s">
        <v>210</v>
      </c>
      <c r="F54" s="85" t="s">
        <v>6</v>
      </c>
      <c r="G54" s="79" t="s">
        <v>6</v>
      </c>
      <c r="H54" s="79"/>
      <c r="I54" s="85" t="s">
        <v>6</v>
      </c>
      <c r="J54" s="79"/>
      <c r="K54" s="182"/>
    </row>
    <row r="55" spans="1:11" ht="13.5" customHeight="1">
      <c r="A55" s="83">
        <v>51</v>
      </c>
      <c r="B55" s="79" t="s">
        <v>230</v>
      </c>
      <c r="C55" s="79" t="s">
        <v>546</v>
      </c>
      <c r="D55" s="79">
        <v>3</v>
      </c>
      <c r="E55" s="174" t="s">
        <v>210</v>
      </c>
      <c r="F55" s="85" t="s">
        <v>6</v>
      </c>
      <c r="G55" s="79" t="s">
        <v>6</v>
      </c>
      <c r="H55" s="79"/>
      <c r="I55" s="85"/>
      <c r="J55" s="79"/>
      <c r="K55" s="182"/>
    </row>
    <row r="56" spans="1:11" ht="13.5" customHeight="1">
      <c r="A56" s="83">
        <v>52</v>
      </c>
      <c r="B56" s="79" t="s">
        <v>231</v>
      </c>
      <c r="C56" s="79" t="s">
        <v>547</v>
      </c>
      <c r="D56" s="79">
        <v>2</v>
      </c>
      <c r="E56" s="174" t="s">
        <v>210</v>
      </c>
      <c r="F56" s="85" t="s">
        <v>6</v>
      </c>
      <c r="G56" s="85" t="s">
        <v>6</v>
      </c>
      <c r="H56" s="79"/>
      <c r="I56" s="79"/>
      <c r="J56" s="79"/>
      <c r="K56" s="182"/>
    </row>
    <row r="57" spans="1:11" ht="14.25" customHeight="1" thickBot="1">
      <c r="A57" s="163">
        <v>53</v>
      </c>
      <c r="B57" s="183" t="s">
        <v>232</v>
      </c>
      <c r="C57" s="183" t="s">
        <v>548</v>
      </c>
      <c r="D57" s="183">
        <v>2</v>
      </c>
      <c r="E57" s="176" t="s">
        <v>210</v>
      </c>
      <c r="F57" s="165" t="s">
        <v>6</v>
      </c>
      <c r="G57" s="183" t="s">
        <v>6</v>
      </c>
      <c r="H57" s="183"/>
      <c r="I57" s="165"/>
      <c r="J57" s="183"/>
      <c r="K57" s="184"/>
    </row>
    <row r="58" spans="1:11" ht="14.25" customHeight="1" thickTop="1">
      <c r="A58" s="169">
        <v>54</v>
      </c>
      <c r="B58" s="187" t="s">
        <v>502</v>
      </c>
      <c r="C58" s="187" t="s">
        <v>513</v>
      </c>
      <c r="D58" s="187">
        <v>2</v>
      </c>
      <c r="E58" s="185" t="s">
        <v>234</v>
      </c>
      <c r="F58" s="171" t="s">
        <v>6</v>
      </c>
      <c r="G58" s="187" t="s">
        <v>6</v>
      </c>
      <c r="H58" s="187"/>
      <c r="I58" s="171"/>
      <c r="J58" s="187"/>
      <c r="K58" s="188"/>
    </row>
    <row r="59" spans="1:11" ht="13.5" customHeight="1">
      <c r="A59" s="83">
        <v>55</v>
      </c>
      <c r="B59" s="79" t="s">
        <v>503</v>
      </c>
      <c r="C59" s="79" t="s">
        <v>514</v>
      </c>
      <c r="D59" s="79">
        <v>4</v>
      </c>
      <c r="E59" s="80" t="s">
        <v>234</v>
      </c>
      <c r="F59" s="85" t="s">
        <v>6</v>
      </c>
      <c r="G59" s="79" t="s">
        <v>6</v>
      </c>
      <c r="H59" s="79"/>
      <c r="I59" s="85"/>
      <c r="J59" s="79"/>
      <c r="K59" s="182"/>
    </row>
    <row r="60" spans="1:11" ht="13.5" customHeight="1">
      <c r="A60" s="83">
        <v>56</v>
      </c>
      <c r="B60" s="79" t="s">
        <v>504</v>
      </c>
      <c r="C60" s="79" t="s">
        <v>515</v>
      </c>
      <c r="D60" s="79">
        <v>4</v>
      </c>
      <c r="E60" s="80" t="s">
        <v>234</v>
      </c>
      <c r="F60" s="85" t="s">
        <v>6</v>
      </c>
      <c r="G60" s="79" t="s">
        <v>6</v>
      </c>
      <c r="H60" s="79"/>
      <c r="I60" s="79"/>
      <c r="J60" s="79"/>
      <c r="K60" s="182"/>
    </row>
    <row r="61" spans="1:11" ht="13.5">
      <c r="A61" s="83">
        <v>57</v>
      </c>
      <c r="B61" s="79" t="s">
        <v>505</v>
      </c>
      <c r="C61" s="79" t="s">
        <v>516</v>
      </c>
      <c r="D61" s="79">
        <v>5</v>
      </c>
      <c r="E61" s="80" t="s">
        <v>234</v>
      </c>
      <c r="F61" s="85" t="s">
        <v>6</v>
      </c>
      <c r="G61" s="79" t="s">
        <v>6</v>
      </c>
      <c r="H61" s="79"/>
      <c r="I61" s="85"/>
      <c r="J61" s="79"/>
      <c r="K61" s="182" t="s">
        <v>234</v>
      </c>
    </row>
    <row r="62" spans="1:11" ht="12">
      <c r="A62" s="83">
        <v>58</v>
      </c>
      <c r="B62" s="79" t="s">
        <v>506</v>
      </c>
      <c r="C62" s="79" t="s">
        <v>517</v>
      </c>
      <c r="D62" s="79">
        <v>5</v>
      </c>
      <c r="E62" s="80" t="s">
        <v>234</v>
      </c>
      <c r="F62" s="79" t="s">
        <v>6</v>
      </c>
      <c r="G62" s="79" t="s">
        <v>6</v>
      </c>
      <c r="H62" s="79"/>
      <c r="I62" s="79"/>
      <c r="J62" s="79"/>
      <c r="K62" s="182" t="s">
        <v>234</v>
      </c>
    </row>
    <row r="63" spans="1:11" ht="12" customHeight="1">
      <c r="A63" s="83">
        <v>59</v>
      </c>
      <c r="B63" s="79" t="s">
        <v>507</v>
      </c>
      <c r="C63" s="79" t="s">
        <v>518</v>
      </c>
      <c r="D63" s="79">
        <v>5</v>
      </c>
      <c r="E63" s="80" t="s">
        <v>234</v>
      </c>
      <c r="F63" s="79" t="s">
        <v>6</v>
      </c>
      <c r="G63" s="79" t="s">
        <v>6</v>
      </c>
      <c r="H63" s="79"/>
      <c r="I63" s="79"/>
      <c r="J63" s="79"/>
      <c r="K63" s="182"/>
    </row>
    <row r="64" spans="1:11" ht="12">
      <c r="A64" s="83">
        <v>60</v>
      </c>
      <c r="B64" s="79" t="s">
        <v>508</v>
      </c>
      <c r="C64" s="79" t="s">
        <v>519</v>
      </c>
      <c r="D64" s="79">
        <v>5</v>
      </c>
      <c r="E64" s="80" t="s">
        <v>234</v>
      </c>
      <c r="F64" s="79" t="s">
        <v>6</v>
      </c>
      <c r="G64" s="79" t="s">
        <v>6</v>
      </c>
      <c r="H64" s="79"/>
      <c r="I64" s="79"/>
      <c r="J64" s="79"/>
      <c r="K64" s="182" t="s">
        <v>234</v>
      </c>
    </row>
    <row r="65" spans="1:11" ht="12">
      <c r="A65" s="83">
        <v>61</v>
      </c>
      <c r="B65" s="79" t="s">
        <v>509</v>
      </c>
      <c r="C65" s="79" t="s">
        <v>520</v>
      </c>
      <c r="D65" s="79">
        <v>5</v>
      </c>
      <c r="E65" s="80" t="s">
        <v>234</v>
      </c>
      <c r="F65" s="79" t="s">
        <v>6</v>
      </c>
      <c r="G65" s="79" t="s">
        <v>6</v>
      </c>
      <c r="H65" s="79"/>
      <c r="I65" s="79"/>
      <c r="J65" s="79"/>
      <c r="K65" s="182" t="s">
        <v>234</v>
      </c>
    </row>
    <row r="66" spans="1:11" ht="12" customHeight="1">
      <c r="A66" s="83">
        <v>62</v>
      </c>
      <c r="B66" s="79" t="s">
        <v>510</v>
      </c>
      <c r="C66" s="79" t="s">
        <v>521</v>
      </c>
      <c r="D66" s="79">
        <v>6</v>
      </c>
      <c r="E66" s="80" t="s">
        <v>234</v>
      </c>
      <c r="F66" s="79" t="s">
        <v>6</v>
      </c>
      <c r="G66" s="79" t="s">
        <v>6</v>
      </c>
      <c r="H66" s="79"/>
      <c r="I66" s="79"/>
      <c r="J66" s="79"/>
      <c r="K66" s="182"/>
    </row>
    <row r="67" spans="1:11" ht="12" customHeight="1">
      <c r="A67" s="83">
        <v>63</v>
      </c>
      <c r="B67" s="79" t="s">
        <v>511</v>
      </c>
      <c r="C67" s="79" t="s">
        <v>522</v>
      </c>
      <c r="D67" s="79">
        <v>6</v>
      </c>
      <c r="E67" s="80" t="s">
        <v>234</v>
      </c>
      <c r="F67" s="79" t="s">
        <v>6</v>
      </c>
      <c r="G67" s="79" t="s">
        <v>6</v>
      </c>
      <c r="H67" s="79"/>
      <c r="I67" s="79"/>
      <c r="J67" s="79"/>
      <c r="K67" s="182"/>
    </row>
    <row r="68" spans="1:11" ht="12.75" customHeight="1" thickBot="1">
      <c r="A68" s="163">
        <v>64</v>
      </c>
      <c r="B68" s="183" t="s">
        <v>512</v>
      </c>
      <c r="C68" s="183" t="s">
        <v>523</v>
      </c>
      <c r="D68" s="183">
        <v>6</v>
      </c>
      <c r="E68" s="186" t="s">
        <v>234</v>
      </c>
      <c r="F68" s="183" t="s">
        <v>6</v>
      </c>
      <c r="G68" s="183" t="s">
        <v>6</v>
      </c>
      <c r="H68" s="183"/>
      <c r="I68" s="183"/>
      <c r="J68" s="183"/>
      <c r="K68" s="184"/>
    </row>
    <row r="69" spans="1:11" ht="12.75" thickTop="1">
      <c r="A69" s="169">
        <v>65</v>
      </c>
      <c r="B69" s="187" t="s">
        <v>235</v>
      </c>
      <c r="C69" s="187" t="s">
        <v>524</v>
      </c>
      <c r="D69" s="187">
        <v>4</v>
      </c>
      <c r="E69" s="185" t="s">
        <v>236</v>
      </c>
      <c r="F69" s="187" t="s">
        <v>6</v>
      </c>
      <c r="G69" s="187" t="s">
        <v>6</v>
      </c>
      <c r="H69" s="187"/>
      <c r="I69" s="187" t="s">
        <v>6</v>
      </c>
      <c r="J69" s="187"/>
      <c r="K69" s="188" t="s">
        <v>236</v>
      </c>
    </row>
    <row r="70" spans="1:11" ht="12">
      <c r="A70" s="83">
        <v>66</v>
      </c>
      <c r="B70" s="79" t="s">
        <v>237</v>
      </c>
      <c r="C70" s="79" t="s">
        <v>525</v>
      </c>
      <c r="D70" s="79">
        <v>4</v>
      </c>
      <c r="E70" s="80" t="s">
        <v>236</v>
      </c>
      <c r="F70" s="79" t="s">
        <v>6</v>
      </c>
      <c r="G70" s="79"/>
      <c r="H70" s="79"/>
      <c r="I70" s="79" t="s">
        <v>6</v>
      </c>
      <c r="J70" s="79"/>
      <c r="K70" s="182" t="s">
        <v>236</v>
      </c>
    </row>
    <row r="71" spans="1:11" ht="12">
      <c r="A71" s="83">
        <v>67</v>
      </c>
      <c r="B71" s="79" t="s">
        <v>238</v>
      </c>
      <c r="C71" s="79" t="s">
        <v>526</v>
      </c>
      <c r="D71" s="79">
        <v>5</v>
      </c>
      <c r="E71" s="80" t="s">
        <v>236</v>
      </c>
      <c r="F71" s="79" t="s">
        <v>6</v>
      </c>
      <c r="G71" s="79"/>
      <c r="H71" s="79"/>
      <c r="I71" s="79" t="s">
        <v>6</v>
      </c>
      <c r="J71" s="79"/>
      <c r="K71" s="182" t="s">
        <v>236</v>
      </c>
    </row>
    <row r="72" spans="1:11" ht="12">
      <c r="A72" s="83">
        <v>68</v>
      </c>
      <c r="B72" s="79" t="s">
        <v>239</v>
      </c>
      <c r="C72" s="79" t="s">
        <v>527</v>
      </c>
      <c r="D72" s="79">
        <v>5</v>
      </c>
      <c r="E72" s="80" t="s">
        <v>236</v>
      </c>
      <c r="F72" s="79" t="s">
        <v>6</v>
      </c>
      <c r="G72" s="79"/>
      <c r="H72" s="79"/>
      <c r="I72" s="79" t="s">
        <v>6</v>
      </c>
      <c r="J72" s="79"/>
      <c r="K72" s="182" t="s">
        <v>236</v>
      </c>
    </row>
    <row r="73" spans="1:11" ht="12.75" thickBot="1">
      <c r="A73" s="163">
        <v>69</v>
      </c>
      <c r="B73" s="183" t="s">
        <v>240</v>
      </c>
      <c r="C73" s="183" t="s">
        <v>528</v>
      </c>
      <c r="D73" s="183">
        <v>6</v>
      </c>
      <c r="E73" s="186" t="s">
        <v>236</v>
      </c>
      <c r="F73" s="183" t="s">
        <v>6</v>
      </c>
      <c r="G73" s="183"/>
      <c r="H73" s="183" t="s">
        <v>6</v>
      </c>
      <c r="I73" s="183" t="s">
        <v>6</v>
      </c>
      <c r="J73" s="183"/>
      <c r="K73" s="184" t="s">
        <v>236</v>
      </c>
    </row>
    <row r="74" spans="1:11" ht="12.75" thickTop="1">
      <c r="A74" s="169">
        <v>70</v>
      </c>
      <c r="B74" s="187" t="s">
        <v>541</v>
      </c>
      <c r="C74" s="187" t="s">
        <v>549</v>
      </c>
      <c r="D74" s="187">
        <v>3</v>
      </c>
      <c r="E74" s="173" t="s">
        <v>84</v>
      </c>
      <c r="F74" s="187" t="s">
        <v>6</v>
      </c>
      <c r="G74" s="187" t="s">
        <v>6</v>
      </c>
      <c r="H74" s="187"/>
      <c r="I74" s="187"/>
      <c r="J74" s="187"/>
      <c r="K74" s="188" t="s">
        <v>579</v>
      </c>
    </row>
    <row r="75" spans="1:11" ht="12">
      <c r="A75" s="83">
        <v>71</v>
      </c>
      <c r="B75" s="79" t="s">
        <v>243</v>
      </c>
      <c r="C75" s="79" t="s">
        <v>550</v>
      </c>
      <c r="D75" s="79">
        <v>3</v>
      </c>
      <c r="E75" s="174" t="s">
        <v>84</v>
      </c>
      <c r="F75" s="79" t="s">
        <v>6</v>
      </c>
      <c r="G75" s="79"/>
      <c r="H75" s="79"/>
      <c r="I75" s="79" t="s">
        <v>6</v>
      </c>
      <c r="J75" s="79"/>
      <c r="K75" s="182" t="s">
        <v>580</v>
      </c>
    </row>
    <row r="76" spans="1:11" ht="12">
      <c r="A76" s="83">
        <v>72</v>
      </c>
      <c r="B76" s="79" t="s">
        <v>529</v>
      </c>
      <c r="C76" s="79" t="s">
        <v>551</v>
      </c>
      <c r="D76" s="79">
        <v>3</v>
      </c>
      <c r="E76" s="174" t="s">
        <v>84</v>
      </c>
      <c r="F76" s="79" t="s">
        <v>6</v>
      </c>
      <c r="G76" s="79"/>
      <c r="H76" s="79"/>
      <c r="I76" s="79" t="s">
        <v>6</v>
      </c>
      <c r="J76" s="79"/>
      <c r="K76" s="161" t="s">
        <v>580</v>
      </c>
    </row>
    <row r="77" spans="1:11" ht="12">
      <c r="A77" s="83">
        <v>73</v>
      </c>
      <c r="B77" s="79" t="s">
        <v>244</v>
      </c>
      <c r="C77" s="79" t="s">
        <v>552</v>
      </c>
      <c r="D77" s="79">
        <v>3</v>
      </c>
      <c r="E77" s="174" t="s">
        <v>84</v>
      </c>
      <c r="F77" s="79" t="s">
        <v>6</v>
      </c>
      <c r="G77" s="79"/>
      <c r="H77" s="79"/>
      <c r="I77" s="79" t="s">
        <v>6</v>
      </c>
      <c r="J77" s="79"/>
      <c r="K77" s="161" t="s">
        <v>580</v>
      </c>
    </row>
    <row r="78" spans="1:11" ht="12">
      <c r="A78" s="83">
        <v>74</v>
      </c>
      <c r="B78" s="79" t="s">
        <v>530</v>
      </c>
      <c r="C78" s="79" t="s">
        <v>553</v>
      </c>
      <c r="D78" s="79">
        <v>4</v>
      </c>
      <c r="E78" s="174" t="s">
        <v>84</v>
      </c>
      <c r="F78" s="79" t="s">
        <v>6</v>
      </c>
      <c r="G78" s="79"/>
      <c r="H78" s="79"/>
      <c r="I78" s="79" t="s">
        <v>6</v>
      </c>
      <c r="J78" s="79"/>
      <c r="K78" s="161" t="s">
        <v>581</v>
      </c>
    </row>
    <row r="79" spans="1:11" ht="12">
      <c r="A79" s="83">
        <v>75</v>
      </c>
      <c r="B79" s="79" t="s">
        <v>531</v>
      </c>
      <c r="C79" s="79" t="s">
        <v>554</v>
      </c>
      <c r="D79" s="79">
        <v>4</v>
      </c>
      <c r="E79" s="174" t="s">
        <v>84</v>
      </c>
      <c r="F79" s="79" t="s">
        <v>6</v>
      </c>
      <c r="G79" s="79"/>
      <c r="H79" s="79"/>
      <c r="I79" s="79" t="s">
        <v>6</v>
      </c>
      <c r="J79" s="79"/>
      <c r="K79" s="182" t="s">
        <v>581</v>
      </c>
    </row>
    <row r="80" spans="1:11" ht="12">
      <c r="A80" s="83">
        <v>76</v>
      </c>
      <c r="B80" s="79" t="s">
        <v>532</v>
      </c>
      <c r="C80" s="79" t="s">
        <v>555</v>
      </c>
      <c r="D80" s="79">
        <v>4</v>
      </c>
      <c r="E80" s="174" t="s">
        <v>84</v>
      </c>
      <c r="F80" s="79" t="s">
        <v>6</v>
      </c>
      <c r="G80" s="79" t="s">
        <v>245</v>
      </c>
      <c r="H80" s="79"/>
      <c r="I80" s="79" t="s">
        <v>6</v>
      </c>
      <c r="J80" s="79" t="s">
        <v>6</v>
      </c>
      <c r="K80" s="182" t="s">
        <v>581</v>
      </c>
    </row>
    <row r="81" spans="1:11" ht="12">
      <c r="A81" s="83">
        <v>77</v>
      </c>
      <c r="B81" s="79" t="s">
        <v>533</v>
      </c>
      <c r="C81" s="79" t="s">
        <v>556</v>
      </c>
      <c r="D81" s="79">
        <v>4</v>
      </c>
      <c r="E81" s="174" t="s">
        <v>84</v>
      </c>
      <c r="F81" s="79" t="s">
        <v>6</v>
      </c>
      <c r="G81" s="79"/>
      <c r="H81" s="79"/>
      <c r="I81" s="79" t="s">
        <v>6</v>
      </c>
      <c r="J81" s="79"/>
      <c r="K81" s="182" t="s">
        <v>581</v>
      </c>
    </row>
    <row r="82" spans="1:11" ht="12">
      <c r="A82" s="83">
        <v>78</v>
      </c>
      <c r="B82" s="79" t="s">
        <v>246</v>
      </c>
      <c r="C82" s="79" t="s">
        <v>557</v>
      </c>
      <c r="D82" s="79">
        <v>4</v>
      </c>
      <c r="E82" s="174" t="s">
        <v>84</v>
      </c>
      <c r="F82" s="79" t="s">
        <v>6</v>
      </c>
      <c r="G82" s="79"/>
      <c r="H82" s="79"/>
      <c r="I82" s="79" t="s">
        <v>6</v>
      </c>
      <c r="J82" s="79"/>
      <c r="K82" s="182" t="s">
        <v>582</v>
      </c>
    </row>
    <row r="83" spans="1:11" ht="12">
      <c r="A83" s="83">
        <v>79</v>
      </c>
      <c r="B83" s="79" t="s">
        <v>247</v>
      </c>
      <c r="C83" s="79" t="s">
        <v>558</v>
      </c>
      <c r="D83" s="79">
        <v>3</v>
      </c>
      <c r="E83" s="174" t="s">
        <v>84</v>
      </c>
      <c r="F83" s="79" t="s">
        <v>6</v>
      </c>
      <c r="G83" s="79" t="s">
        <v>6</v>
      </c>
      <c r="H83" s="79"/>
      <c r="I83" s="79"/>
      <c r="J83" s="79"/>
      <c r="K83" s="182" t="s">
        <v>582</v>
      </c>
    </row>
    <row r="84" spans="1:11" ht="12">
      <c r="A84" s="83">
        <v>80</v>
      </c>
      <c r="B84" s="79" t="s">
        <v>248</v>
      </c>
      <c r="C84" s="79" t="s">
        <v>559</v>
      </c>
      <c r="D84" s="79">
        <v>4</v>
      </c>
      <c r="E84" s="174" t="s">
        <v>84</v>
      </c>
      <c r="F84" s="79" t="s">
        <v>6</v>
      </c>
      <c r="G84" s="79"/>
      <c r="H84" s="79"/>
      <c r="I84" s="79" t="s">
        <v>6</v>
      </c>
      <c r="J84" s="79"/>
      <c r="K84" s="182" t="s">
        <v>582</v>
      </c>
    </row>
    <row r="85" spans="1:11" ht="12">
      <c r="A85" s="83">
        <v>81</v>
      </c>
      <c r="B85" s="79" t="s">
        <v>534</v>
      </c>
      <c r="C85" s="79" t="s">
        <v>560</v>
      </c>
      <c r="D85" s="79">
        <v>2</v>
      </c>
      <c r="E85" s="174" t="s">
        <v>84</v>
      </c>
      <c r="F85" s="79" t="s">
        <v>6</v>
      </c>
      <c r="G85" s="79"/>
      <c r="H85" s="79"/>
      <c r="I85" s="79"/>
      <c r="J85" s="79"/>
      <c r="K85" s="182" t="s">
        <v>582</v>
      </c>
    </row>
    <row r="86" spans="1:11" ht="12">
      <c r="A86" s="83">
        <v>82</v>
      </c>
      <c r="B86" s="79" t="s">
        <v>535</v>
      </c>
      <c r="C86" s="79" t="s">
        <v>561</v>
      </c>
      <c r="D86" s="79">
        <v>5</v>
      </c>
      <c r="E86" s="174" t="s">
        <v>84</v>
      </c>
      <c r="F86" s="79" t="s">
        <v>6</v>
      </c>
      <c r="G86" s="79"/>
      <c r="H86" s="79"/>
      <c r="I86" s="79"/>
      <c r="J86" s="79"/>
      <c r="K86" s="182" t="s">
        <v>583</v>
      </c>
    </row>
    <row r="87" spans="1:11" ht="12">
      <c r="A87" s="83">
        <v>83</v>
      </c>
      <c r="B87" s="79" t="s">
        <v>536</v>
      </c>
      <c r="C87" s="79" t="s">
        <v>562</v>
      </c>
      <c r="D87" s="79">
        <v>5</v>
      </c>
      <c r="E87" s="174" t="s">
        <v>84</v>
      </c>
      <c r="F87" s="79" t="s">
        <v>6</v>
      </c>
      <c r="G87" s="79"/>
      <c r="H87" s="79"/>
      <c r="I87" s="79" t="s">
        <v>6</v>
      </c>
      <c r="J87" s="79"/>
      <c r="K87" s="182" t="s">
        <v>583</v>
      </c>
    </row>
    <row r="88" spans="1:11" ht="12">
      <c r="A88" s="83">
        <v>84</v>
      </c>
      <c r="B88" s="79" t="s">
        <v>249</v>
      </c>
      <c r="C88" s="79" t="s">
        <v>563</v>
      </c>
      <c r="D88" s="79">
        <v>5</v>
      </c>
      <c r="E88" s="174" t="s">
        <v>84</v>
      </c>
      <c r="F88" s="79" t="s">
        <v>6</v>
      </c>
      <c r="G88" s="79"/>
      <c r="H88" s="79"/>
      <c r="I88" s="79" t="s">
        <v>6</v>
      </c>
      <c r="J88" s="79"/>
      <c r="K88" s="182" t="s">
        <v>583</v>
      </c>
    </row>
    <row r="89" spans="1:11" ht="12">
      <c r="A89" s="83">
        <v>85</v>
      </c>
      <c r="B89" s="79" t="s">
        <v>537</v>
      </c>
      <c r="C89" s="79" t="s">
        <v>564</v>
      </c>
      <c r="D89" s="79">
        <v>5</v>
      </c>
      <c r="E89" s="174" t="s">
        <v>84</v>
      </c>
      <c r="F89" s="79" t="s">
        <v>6</v>
      </c>
      <c r="G89" s="79"/>
      <c r="H89" s="79"/>
      <c r="I89" s="79" t="s">
        <v>6</v>
      </c>
      <c r="J89" s="79"/>
      <c r="K89" s="182" t="s">
        <v>583</v>
      </c>
    </row>
    <row r="90" spans="1:11" ht="12">
      <c r="A90" s="83">
        <v>86</v>
      </c>
      <c r="B90" s="79" t="s">
        <v>250</v>
      </c>
      <c r="C90" s="79" t="s">
        <v>565</v>
      </c>
      <c r="D90" s="79">
        <v>5</v>
      </c>
      <c r="E90" s="174" t="s">
        <v>84</v>
      </c>
      <c r="F90" s="79" t="s">
        <v>6</v>
      </c>
      <c r="G90" s="79"/>
      <c r="H90" s="79"/>
      <c r="I90" s="79" t="s">
        <v>6</v>
      </c>
      <c r="J90" s="79"/>
      <c r="K90" s="182" t="s">
        <v>584</v>
      </c>
    </row>
    <row r="91" spans="1:11" ht="12">
      <c r="A91" s="83">
        <v>87</v>
      </c>
      <c r="B91" s="79" t="s">
        <v>251</v>
      </c>
      <c r="C91" s="79" t="s">
        <v>566</v>
      </c>
      <c r="D91" s="79">
        <v>5</v>
      </c>
      <c r="E91" s="174" t="s">
        <v>84</v>
      </c>
      <c r="F91" s="79" t="s">
        <v>6</v>
      </c>
      <c r="G91" s="79"/>
      <c r="H91" s="79"/>
      <c r="I91" s="79" t="s">
        <v>6</v>
      </c>
      <c r="J91" s="79"/>
      <c r="K91" s="182" t="s">
        <v>584</v>
      </c>
    </row>
    <row r="92" spans="1:11" ht="12">
      <c r="A92" s="83">
        <v>88</v>
      </c>
      <c r="B92" s="79" t="s">
        <v>252</v>
      </c>
      <c r="C92" s="79" t="s">
        <v>567</v>
      </c>
      <c r="D92" s="79">
        <v>5</v>
      </c>
      <c r="E92" s="174" t="s">
        <v>84</v>
      </c>
      <c r="F92" s="79" t="s">
        <v>6</v>
      </c>
      <c r="G92" s="79"/>
      <c r="H92" s="79"/>
      <c r="I92" s="79" t="s">
        <v>6</v>
      </c>
      <c r="J92" s="79"/>
      <c r="K92" s="182" t="s">
        <v>584</v>
      </c>
    </row>
    <row r="93" spans="1:11" ht="12">
      <c r="A93" s="83">
        <v>89</v>
      </c>
      <c r="B93" s="79" t="s">
        <v>538</v>
      </c>
      <c r="C93" s="79" t="s">
        <v>568</v>
      </c>
      <c r="D93" s="79">
        <v>5</v>
      </c>
      <c r="E93" s="174" t="s">
        <v>84</v>
      </c>
      <c r="F93" s="79" t="s">
        <v>6</v>
      </c>
      <c r="G93" s="79"/>
      <c r="H93" s="79"/>
      <c r="I93" s="79" t="s">
        <v>6</v>
      </c>
      <c r="J93" s="79"/>
      <c r="K93" s="182" t="s">
        <v>584</v>
      </c>
    </row>
    <row r="94" spans="1:11" ht="12">
      <c r="A94" s="83">
        <v>90</v>
      </c>
      <c r="B94" s="79" t="s">
        <v>253</v>
      </c>
      <c r="C94" s="79" t="s">
        <v>569</v>
      </c>
      <c r="D94" s="79">
        <v>6</v>
      </c>
      <c r="E94" s="174" t="s">
        <v>84</v>
      </c>
      <c r="F94" s="79" t="s">
        <v>6</v>
      </c>
      <c r="G94" s="79"/>
      <c r="H94" s="79"/>
      <c r="I94" s="79" t="s">
        <v>6</v>
      </c>
      <c r="J94" s="79" t="s">
        <v>6</v>
      </c>
      <c r="K94" s="182" t="s">
        <v>585</v>
      </c>
    </row>
    <row r="95" spans="1:11" ht="12">
      <c r="A95" s="83">
        <v>91</v>
      </c>
      <c r="B95" s="79" t="s">
        <v>539</v>
      </c>
      <c r="C95" s="79" t="s">
        <v>570</v>
      </c>
      <c r="D95" s="79">
        <v>6</v>
      </c>
      <c r="E95" s="174" t="s">
        <v>84</v>
      </c>
      <c r="F95" s="79" t="s">
        <v>6</v>
      </c>
      <c r="G95" s="79"/>
      <c r="H95" s="79"/>
      <c r="I95" s="79"/>
      <c r="J95" s="79"/>
      <c r="K95" s="182" t="s">
        <v>585</v>
      </c>
    </row>
    <row r="96" spans="1:11" ht="12">
      <c r="A96" s="83">
        <v>92</v>
      </c>
      <c r="B96" s="79" t="s">
        <v>254</v>
      </c>
      <c r="C96" s="79" t="s">
        <v>571</v>
      </c>
      <c r="D96" s="79">
        <v>6</v>
      </c>
      <c r="E96" s="174" t="s">
        <v>84</v>
      </c>
      <c r="F96" s="79" t="s">
        <v>6</v>
      </c>
      <c r="G96" s="79"/>
      <c r="H96" s="79"/>
      <c r="I96" s="79"/>
      <c r="J96" s="79"/>
      <c r="K96" s="182" t="s">
        <v>585</v>
      </c>
    </row>
    <row r="97" spans="1:11" ht="12.75" thickBot="1">
      <c r="A97" s="163">
        <v>93</v>
      </c>
      <c r="B97" s="183" t="s">
        <v>540</v>
      </c>
      <c r="C97" s="183" t="s">
        <v>255</v>
      </c>
      <c r="D97" s="183">
        <v>6</v>
      </c>
      <c r="E97" s="176" t="s">
        <v>84</v>
      </c>
      <c r="F97" s="183" t="s">
        <v>6</v>
      </c>
      <c r="G97" s="183"/>
      <c r="H97" s="183"/>
      <c r="I97" s="183" t="s">
        <v>6</v>
      </c>
      <c r="J97" s="183"/>
      <c r="K97" s="184" t="s">
        <v>585</v>
      </c>
    </row>
    <row r="98" spans="1:11" ht="12.75" thickTop="1">
      <c r="A98" s="169">
        <v>94</v>
      </c>
      <c r="B98" s="187" t="s">
        <v>272</v>
      </c>
      <c r="C98" s="187" t="s">
        <v>273</v>
      </c>
      <c r="D98" s="187">
        <v>5</v>
      </c>
      <c r="E98" s="185" t="s">
        <v>280</v>
      </c>
      <c r="F98" s="187" t="s">
        <v>6</v>
      </c>
      <c r="G98" s="187" t="s">
        <v>6</v>
      </c>
      <c r="H98" s="187"/>
      <c r="I98" s="187"/>
      <c r="J98" s="187"/>
      <c r="K98" s="188" t="s">
        <v>586</v>
      </c>
    </row>
    <row r="99" spans="1:11" ht="12">
      <c r="A99" s="83">
        <v>95</v>
      </c>
      <c r="B99" s="79" t="s">
        <v>271</v>
      </c>
      <c r="C99" s="79" t="s">
        <v>274</v>
      </c>
      <c r="D99" s="79">
        <v>5</v>
      </c>
      <c r="E99" s="80" t="s">
        <v>280</v>
      </c>
      <c r="F99" s="79" t="s">
        <v>6</v>
      </c>
      <c r="G99" s="79"/>
      <c r="H99" s="79"/>
      <c r="I99" s="79"/>
      <c r="J99" s="79" t="s">
        <v>6</v>
      </c>
      <c r="K99" s="182" t="s">
        <v>586</v>
      </c>
    </row>
    <row r="100" spans="1:11" ht="12">
      <c r="A100" s="83">
        <v>96</v>
      </c>
      <c r="B100" s="79" t="s">
        <v>270</v>
      </c>
      <c r="C100" s="79" t="s">
        <v>275</v>
      </c>
      <c r="D100" s="79">
        <v>5</v>
      </c>
      <c r="E100" s="80" t="s">
        <v>280</v>
      </c>
      <c r="F100" s="79" t="s">
        <v>6</v>
      </c>
      <c r="G100" s="79"/>
      <c r="H100" s="79"/>
      <c r="I100" s="79" t="s">
        <v>6</v>
      </c>
      <c r="J100" s="79"/>
      <c r="K100" s="182" t="s">
        <v>586</v>
      </c>
    </row>
    <row r="101" spans="1:11" ht="12">
      <c r="A101" s="83">
        <v>97</v>
      </c>
      <c r="B101" s="79" t="s">
        <v>269</v>
      </c>
      <c r="C101" s="79" t="s">
        <v>276</v>
      </c>
      <c r="D101" s="79">
        <v>5</v>
      </c>
      <c r="E101" s="80" t="s">
        <v>280</v>
      </c>
      <c r="F101" s="79" t="s">
        <v>6</v>
      </c>
      <c r="G101" s="79" t="s">
        <v>6</v>
      </c>
      <c r="H101" s="79"/>
      <c r="I101" s="79"/>
      <c r="J101" s="79"/>
      <c r="K101" s="182" t="s">
        <v>586</v>
      </c>
    </row>
    <row r="102" spans="1:11" ht="12">
      <c r="A102" s="83">
        <v>98</v>
      </c>
      <c r="B102" s="79" t="s">
        <v>268</v>
      </c>
      <c r="C102" s="79" t="s">
        <v>277</v>
      </c>
      <c r="D102" s="79">
        <v>5</v>
      </c>
      <c r="E102" s="80" t="s">
        <v>280</v>
      </c>
      <c r="F102" s="79" t="s">
        <v>6</v>
      </c>
      <c r="G102" s="79"/>
      <c r="H102" s="79"/>
      <c r="I102" s="79" t="s">
        <v>6</v>
      </c>
      <c r="J102" s="79"/>
      <c r="K102" s="182" t="s">
        <v>586</v>
      </c>
    </row>
    <row r="103" spans="1:11" ht="12">
      <c r="A103" s="83">
        <v>99</v>
      </c>
      <c r="B103" s="79" t="s">
        <v>267</v>
      </c>
      <c r="C103" s="79" t="s">
        <v>278</v>
      </c>
      <c r="D103" s="79">
        <v>5</v>
      </c>
      <c r="E103" s="80" t="s">
        <v>280</v>
      </c>
      <c r="F103" s="79" t="s">
        <v>6</v>
      </c>
      <c r="G103" s="79" t="s">
        <v>6</v>
      </c>
      <c r="H103" s="79" t="s">
        <v>6</v>
      </c>
      <c r="I103" s="79" t="s">
        <v>6</v>
      </c>
      <c r="J103" s="79"/>
      <c r="K103" s="182" t="s">
        <v>587</v>
      </c>
    </row>
    <row r="104" spans="1:11" ht="12">
      <c r="A104" s="83">
        <v>100</v>
      </c>
      <c r="B104" s="79" t="s">
        <v>266</v>
      </c>
      <c r="C104" s="79" t="s">
        <v>279</v>
      </c>
      <c r="D104" s="79">
        <v>6</v>
      </c>
      <c r="E104" s="80" t="s">
        <v>280</v>
      </c>
      <c r="F104" s="79" t="s">
        <v>6</v>
      </c>
      <c r="G104" s="79" t="s">
        <v>6</v>
      </c>
      <c r="H104" s="79"/>
      <c r="I104" s="79" t="s">
        <v>6</v>
      </c>
      <c r="J104" s="79"/>
      <c r="K104" s="182" t="s">
        <v>587</v>
      </c>
    </row>
    <row r="105" spans="1:11" ht="12">
      <c r="A105" s="83">
        <v>101</v>
      </c>
      <c r="B105" s="79" t="s">
        <v>265</v>
      </c>
      <c r="C105" s="79" t="s">
        <v>77</v>
      </c>
      <c r="D105" s="79">
        <v>6</v>
      </c>
      <c r="E105" s="80" t="s">
        <v>280</v>
      </c>
      <c r="F105" s="79" t="s">
        <v>6</v>
      </c>
      <c r="G105" s="79" t="s">
        <v>6</v>
      </c>
      <c r="H105" s="79"/>
      <c r="I105" s="79" t="s">
        <v>6</v>
      </c>
      <c r="J105" s="79"/>
      <c r="K105" s="182" t="s">
        <v>587</v>
      </c>
    </row>
    <row r="106" spans="1:11" ht="12.75" thickBot="1">
      <c r="A106" s="163">
        <v>102</v>
      </c>
      <c r="B106" s="183" t="s">
        <v>264</v>
      </c>
      <c r="C106" s="183" t="s">
        <v>78</v>
      </c>
      <c r="D106" s="183">
        <v>6</v>
      </c>
      <c r="E106" s="186" t="s">
        <v>280</v>
      </c>
      <c r="F106" s="183" t="s">
        <v>6</v>
      </c>
      <c r="G106" s="183" t="s">
        <v>6</v>
      </c>
      <c r="H106" s="183"/>
      <c r="I106" s="183" t="s">
        <v>6</v>
      </c>
      <c r="J106" s="183"/>
      <c r="K106" s="184" t="s">
        <v>587</v>
      </c>
    </row>
    <row r="107" spans="1:11" ht="12.75" customHeight="1" thickTop="1">
      <c r="A107" s="201">
        <v>103</v>
      </c>
      <c r="B107" s="187" t="s">
        <v>81</v>
      </c>
      <c r="C107" s="187" t="s">
        <v>82</v>
      </c>
      <c r="D107" s="187">
        <v>6</v>
      </c>
      <c r="E107" s="173" t="s">
        <v>83</v>
      </c>
      <c r="F107" s="187" t="s">
        <v>80</v>
      </c>
      <c r="G107" s="187"/>
      <c r="H107" s="187"/>
      <c r="I107" s="187" t="s">
        <v>80</v>
      </c>
      <c r="J107" s="187"/>
      <c r="K107" s="188"/>
    </row>
    <row r="108" spans="1:11" ht="12.75" customHeight="1" thickBot="1">
      <c r="A108" s="200">
        <v>104</v>
      </c>
      <c r="B108" s="183" t="s">
        <v>308</v>
      </c>
      <c r="C108" s="183" t="s">
        <v>309</v>
      </c>
      <c r="D108" s="183">
        <v>6</v>
      </c>
      <c r="E108" s="176" t="s">
        <v>83</v>
      </c>
      <c r="F108" s="183" t="s">
        <v>80</v>
      </c>
      <c r="G108" s="183"/>
      <c r="H108" s="183"/>
      <c r="I108" s="183"/>
      <c r="J108" s="183"/>
      <c r="K108" s="184"/>
    </row>
    <row r="109" spans="1:11" ht="12" customHeight="1" thickTop="1">
      <c r="A109" s="110">
        <v>105</v>
      </c>
      <c r="B109" s="81" t="s">
        <v>317</v>
      </c>
      <c r="C109" s="81" t="s">
        <v>320</v>
      </c>
      <c r="D109" s="81">
        <v>3</v>
      </c>
      <c r="E109" s="194"/>
      <c r="F109" s="81" t="s">
        <v>80</v>
      </c>
      <c r="G109" s="81"/>
      <c r="H109" s="81"/>
      <c r="I109" s="81" t="s">
        <v>80</v>
      </c>
      <c r="J109" s="81"/>
      <c r="K109" s="202"/>
    </row>
    <row r="110" spans="1:11" ht="12" customHeight="1" thickBot="1">
      <c r="A110" s="200">
        <v>106</v>
      </c>
      <c r="B110" s="183" t="s">
        <v>318</v>
      </c>
      <c r="C110" s="183" t="s">
        <v>319</v>
      </c>
      <c r="D110" s="183">
        <v>5</v>
      </c>
      <c r="E110" s="176"/>
      <c r="F110" s="183" t="s">
        <v>80</v>
      </c>
      <c r="G110" s="183"/>
      <c r="H110" s="183"/>
      <c r="I110" s="183" t="s">
        <v>80</v>
      </c>
      <c r="J110" s="183"/>
      <c r="K110" s="184"/>
    </row>
    <row r="111" spans="1:11" ht="12" customHeight="1" thickTop="1">
      <c r="A111" s="110">
        <v>107</v>
      </c>
      <c r="B111" s="81" t="s">
        <v>349</v>
      </c>
      <c r="C111" s="81" t="s">
        <v>354</v>
      </c>
      <c r="D111" s="81">
        <v>6</v>
      </c>
      <c r="E111" s="194" t="s">
        <v>359</v>
      </c>
      <c r="F111" s="81"/>
      <c r="G111" s="81"/>
      <c r="H111" s="187" t="s">
        <v>80</v>
      </c>
      <c r="I111" s="81"/>
      <c r="J111" s="187" t="s">
        <v>80</v>
      </c>
      <c r="K111" s="202"/>
    </row>
    <row r="112" spans="1:11" ht="12" customHeight="1">
      <c r="A112" s="78">
        <v>108</v>
      </c>
      <c r="B112" s="81" t="s">
        <v>350</v>
      </c>
      <c r="C112" s="81" t="s">
        <v>355</v>
      </c>
      <c r="D112" s="81">
        <v>4</v>
      </c>
      <c r="E112" s="194" t="s">
        <v>359</v>
      </c>
      <c r="F112" s="79" t="s">
        <v>6</v>
      </c>
      <c r="G112" s="81"/>
      <c r="H112" s="81"/>
      <c r="I112" s="81"/>
      <c r="J112" s="81"/>
      <c r="K112" s="202"/>
    </row>
    <row r="113" spans="1:11" ht="12" customHeight="1">
      <c r="A113" s="78">
        <v>109</v>
      </c>
      <c r="B113" s="81" t="s">
        <v>351</v>
      </c>
      <c r="C113" s="81" t="s">
        <v>356</v>
      </c>
      <c r="D113" s="81">
        <v>3</v>
      </c>
      <c r="E113" s="194" t="s">
        <v>359</v>
      </c>
      <c r="F113" s="79" t="s">
        <v>6</v>
      </c>
      <c r="G113" s="81"/>
      <c r="H113" s="81"/>
      <c r="I113" s="81"/>
      <c r="J113" s="81"/>
      <c r="K113" s="202"/>
    </row>
    <row r="114" spans="1:11" ht="12" customHeight="1">
      <c r="A114" s="78">
        <v>110</v>
      </c>
      <c r="B114" s="81" t="s">
        <v>352</v>
      </c>
      <c r="C114" s="81" t="s">
        <v>357</v>
      </c>
      <c r="D114" s="81">
        <v>2</v>
      </c>
      <c r="E114" s="194" t="s">
        <v>359</v>
      </c>
      <c r="F114" s="79" t="s">
        <v>6</v>
      </c>
      <c r="G114" s="81"/>
      <c r="H114" s="81"/>
      <c r="I114" s="81"/>
      <c r="J114" s="81"/>
      <c r="K114" s="202"/>
    </row>
    <row r="115" spans="1:11" ht="12" customHeight="1">
      <c r="A115" s="78">
        <v>111</v>
      </c>
      <c r="B115" s="81" t="s">
        <v>353</v>
      </c>
      <c r="C115" s="81" t="s">
        <v>358</v>
      </c>
      <c r="D115" s="81">
        <v>2</v>
      </c>
      <c r="E115" s="194" t="s">
        <v>359</v>
      </c>
      <c r="F115" s="79" t="s">
        <v>6</v>
      </c>
      <c r="G115" s="81"/>
      <c r="H115" s="81"/>
      <c r="I115" s="81"/>
      <c r="J115" s="81"/>
      <c r="K115" s="202"/>
    </row>
    <row r="116" spans="1:11" ht="12" customHeight="1">
      <c r="A116" s="78">
        <v>112</v>
      </c>
      <c r="B116" s="81" t="s">
        <v>594</v>
      </c>
      <c r="C116" s="81" t="s">
        <v>595</v>
      </c>
      <c r="D116" s="81">
        <v>6</v>
      </c>
      <c r="E116" s="194" t="s">
        <v>602</v>
      </c>
      <c r="F116" s="79" t="s">
        <v>6</v>
      </c>
      <c r="G116" s="81"/>
      <c r="H116" s="81"/>
      <c r="I116" s="81"/>
      <c r="J116" s="81"/>
      <c r="K116" s="202"/>
    </row>
    <row r="117" spans="1:11" ht="12" customHeight="1">
      <c r="A117" s="78">
        <v>113</v>
      </c>
      <c r="B117" s="79" t="s">
        <v>596</v>
      </c>
      <c r="C117" s="79" t="s">
        <v>597</v>
      </c>
      <c r="D117" s="79">
        <v>6</v>
      </c>
      <c r="E117" s="194" t="s">
        <v>602</v>
      </c>
      <c r="F117" s="79" t="s">
        <v>6</v>
      </c>
      <c r="G117" s="79" t="s">
        <v>6</v>
      </c>
      <c r="H117" s="79"/>
      <c r="I117" s="79"/>
      <c r="J117" s="79"/>
      <c r="K117" s="182"/>
    </row>
    <row r="118" spans="1:11" ht="12" customHeight="1">
      <c r="A118" s="78">
        <v>114</v>
      </c>
      <c r="B118" s="79"/>
      <c r="C118" s="79"/>
      <c r="D118" s="79"/>
      <c r="E118" s="174"/>
      <c r="F118" s="79"/>
      <c r="G118" s="79"/>
      <c r="H118" s="79"/>
      <c r="I118" s="79"/>
      <c r="J118" s="79"/>
      <c r="K118" s="182"/>
    </row>
    <row r="119" spans="1:11" ht="13.5">
      <c r="A119" s="90"/>
      <c r="B119" s="90"/>
      <c r="C119" s="90"/>
      <c r="D119" s="90"/>
      <c r="E119" s="91"/>
      <c r="F119" s="92"/>
      <c r="G119" s="92"/>
      <c r="H119" s="92"/>
      <c r="I119" s="92"/>
      <c r="J119" s="90"/>
      <c r="K119" s="93"/>
    </row>
    <row r="120" spans="4:10" ht="12">
      <c r="D120" s="64">
        <f aca="true" t="shared" si="0" ref="D120:J120">COUNTA(D5:D118)</f>
        <v>113</v>
      </c>
      <c r="F120" s="64">
        <f t="shared" si="0"/>
        <v>112</v>
      </c>
      <c r="G120" s="64">
        <f t="shared" si="0"/>
        <v>48</v>
      </c>
      <c r="H120" s="64">
        <f t="shared" si="0"/>
        <v>9</v>
      </c>
      <c r="I120" s="64">
        <f t="shared" si="0"/>
        <v>50</v>
      </c>
      <c r="J120" s="64">
        <f t="shared" si="0"/>
        <v>6</v>
      </c>
    </row>
    <row r="121" ht="12">
      <c r="B121" s="69"/>
    </row>
    <row r="129" ht="12">
      <c r="B129" s="69"/>
    </row>
  </sheetData>
  <sheetProtection/>
  <autoFilter ref="A4:K118">
    <sortState ref="A5:K129">
      <sortCondition sortBy="value" ref="A5:A129"/>
    </sortState>
  </autoFilter>
  <printOptions/>
  <pageMargins left="0.5833333333333334" right="0.41" top="0.49" bottom="0.21" header="0.15" footer="0.1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0"/>
  <sheetViews>
    <sheetView zoomScalePageLayoutView="75" workbookViewId="0" topLeftCell="A405">
      <selection activeCell="J297" sqref="J297"/>
    </sheetView>
  </sheetViews>
  <sheetFormatPr defaultColWidth="8.75390625" defaultRowHeight="13.5"/>
  <cols>
    <col min="1" max="1" width="4.375" style="117" customWidth="1"/>
    <col min="2" max="2" width="5.875" style="63" customWidth="1"/>
    <col min="3" max="3" width="13.50390625" style="117" customWidth="1"/>
    <col min="4" max="4" width="3.875" style="63" customWidth="1"/>
    <col min="5" max="5" width="17.25390625" style="140" customWidth="1"/>
    <col min="6" max="6" width="11.125" style="63" customWidth="1"/>
    <col min="7" max="7" width="4.25390625" style="117" customWidth="1"/>
    <col min="8" max="8" width="4.375" style="117" customWidth="1"/>
    <col min="9" max="9" width="5.875" style="117" customWidth="1"/>
    <col min="10" max="10" width="13.50390625" style="117" customWidth="1"/>
    <col min="11" max="11" width="3.875" style="117" customWidth="1"/>
    <col min="12" max="12" width="17.25390625" style="117" customWidth="1"/>
    <col min="13" max="13" width="11.125" style="117" customWidth="1"/>
    <col min="14" max="16384" width="8.75390625" style="117" customWidth="1"/>
  </cols>
  <sheetData>
    <row r="1" spans="1:6" s="141" customFormat="1" ht="18.75">
      <c r="A1" s="115" t="s">
        <v>0</v>
      </c>
      <c r="B1" s="115"/>
      <c r="C1" s="115" t="s">
        <v>9</v>
      </c>
      <c r="D1" s="139"/>
      <c r="E1" s="140"/>
      <c r="F1" s="139"/>
    </row>
    <row r="2" ht="15.75" customHeight="1"/>
    <row r="3" spans="1:10" s="142" customFormat="1" ht="24" customHeight="1">
      <c r="A3" s="142" t="s">
        <v>10</v>
      </c>
      <c r="C3" s="142" t="s">
        <v>605</v>
      </c>
      <c r="H3" s="142" t="s">
        <v>15</v>
      </c>
      <c r="J3" s="142" t="s">
        <v>606</v>
      </c>
    </row>
    <row r="4" spans="1:13" s="118" customFormat="1" ht="18.75" customHeight="1">
      <c r="A4" s="126" t="s">
        <v>14</v>
      </c>
      <c r="B4" s="118" t="s">
        <v>11</v>
      </c>
      <c r="C4" s="127" t="s">
        <v>16</v>
      </c>
      <c r="D4" s="118" t="s">
        <v>3</v>
      </c>
      <c r="E4" s="127" t="s">
        <v>17</v>
      </c>
      <c r="F4" s="118" t="s">
        <v>12</v>
      </c>
      <c r="H4" s="126" t="s">
        <v>14</v>
      </c>
      <c r="I4" s="118" t="s">
        <v>11</v>
      </c>
      <c r="J4" s="127" t="s">
        <v>16</v>
      </c>
      <c r="K4" s="118" t="s">
        <v>3</v>
      </c>
      <c r="L4" s="127" t="s">
        <v>17</v>
      </c>
      <c r="M4" s="118" t="s">
        <v>12</v>
      </c>
    </row>
    <row r="5" spans="1:13" ht="11.25" customHeight="1">
      <c r="A5" s="251">
        <v>1</v>
      </c>
      <c r="B5" s="251"/>
      <c r="C5" s="143">
        <f>IF(B5="","",VLOOKUP($B5,'男子 '!$A$4:$K$127,3,))</f>
      </c>
      <c r="H5" s="251">
        <v>1</v>
      </c>
      <c r="I5" s="251"/>
      <c r="J5" s="143">
        <f>IF(I5="","",VLOOKUP($I5,'男子 '!$A$4:$K$127,3,))</f>
      </c>
      <c r="K5" s="63"/>
      <c r="L5" s="140"/>
      <c r="M5" s="63"/>
    </row>
    <row r="6" spans="1:13" ht="19.5" customHeight="1">
      <c r="A6" s="251"/>
      <c r="B6" s="251"/>
      <c r="C6" s="117">
        <f>IF(B5="","",VLOOKUP($B5,'男子 '!$A$4:$K$127,2,))</f>
      </c>
      <c r="D6" s="63">
        <f>IF(B5="","",VLOOKUP($B5,'男子 '!$A$4:$K$127,4,))</f>
      </c>
      <c r="E6" s="140">
        <f>IF(B5="","",VLOOKUP($B5,'男子 '!$A$4:$K$127,5,))</f>
      </c>
      <c r="H6" s="251"/>
      <c r="I6" s="251"/>
      <c r="J6" s="117">
        <f>IF(I5="","",VLOOKUP($I5,'男子 '!$A$4:$K$127,2,))</f>
      </c>
      <c r="K6" s="63">
        <f>IF(I5="","",VLOOKUP($I5,'男子 '!$A$4:$K$127,4,))</f>
      </c>
      <c r="L6" s="140">
        <f>IF(I5="","",VLOOKUP($I5,'男子 '!$A$4:$K$127,5,))</f>
      </c>
      <c r="M6" s="63"/>
    </row>
    <row r="7" spans="1:13" ht="11.25" customHeight="1">
      <c r="A7" s="251">
        <v>2</v>
      </c>
      <c r="B7" s="251">
        <v>42</v>
      </c>
      <c r="C7" s="143" t="str">
        <f>IF(B7="","",VLOOKUP($B7,'男子 '!$A$4:$K$127,3,))</f>
        <v>ﾌｼﾞｲ ﾕｳｾｲ</v>
      </c>
      <c r="H7" s="251">
        <v>2</v>
      </c>
      <c r="I7" s="251">
        <v>6</v>
      </c>
      <c r="J7" s="143" t="str">
        <f>IF(I7="","",VLOOKUP($I7,'男子 '!$A$4:$K$127,3,))</f>
        <v>ﾏｴﾔﾏ ｿｳｽｹ</v>
      </c>
      <c r="K7" s="63"/>
      <c r="L7" s="140"/>
      <c r="M7" s="63"/>
    </row>
    <row r="8" spans="1:13" ht="20.25" customHeight="1">
      <c r="A8" s="251"/>
      <c r="B8" s="251"/>
      <c r="C8" s="117" t="str">
        <f>IF(B7="","",VLOOKUP($B7,'男子 '!$A$4:$K$127,2,))</f>
        <v>藤井　悠生</v>
      </c>
      <c r="D8" s="63">
        <f>IF(B7="","",VLOOKUP($B7,'男子 '!$A$4:$K$127,4,))</f>
        <v>1</v>
      </c>
      <c r="E8" s="140" t="str">
        <f>IF(B7="","",VLOOKUP($B7,'男子 '!$A$4:$K$127,5,))</f>
        <v>立山ランラン</v>
      </c>
      <c r="F8" s="63">
        <v>20.84</v>
      </c>
      <c r="H8" s="251"/>
      <c r="I8" s="251"/>
      <c r="J8" s="117" t="str">
        <f>IF(I7="","",VLOOKUP($I7,'男子 '!$A$4:$K$127,2,))</f>
        <v>前山　宗亮</v>
      </c>
      <c r="K8" s="63">
        <f>IF(I7="","",VLOOKUP($I7,'男子 '!$A$4:$K$127,4,))</f>
        <v>2</v>
      </c>
      <c r="L8" s="140" t="str">
        <f>IF(I7="","",VLOOKUP($I7,'男子 '!$A$4:$K$127,5,))</f>
        <v>Ａ.Ｃ.ＴＯＹＡＭＡ Ｊｒ.</v>
      </c>
      <c r="M8" s="63">
        <v>19.17</v>
      </c>
    </row>
    <row r="9" spans="1:13" ht="11.25" customHeight="1">
      <c r="A9" s="251">
        <v>3</v>
      </c>
      <c r="B9" s="251">
        <v>106</v>
      </c>
      <c r="C9" s="143" t="str">
        <f>IF(B9="","",VLOOKUP($B9,'男子 '!$A$4:$K$127,3,))</f>
        <v>ﾔﾏﾆｼ ｺｳｷ</v>
      </c>
      <c r="H9" s="251">
        <v>3</v>
      </c>
      <c r="I9" s="251">
        <v>39</v>
      </c>
      <c r="J9" s="143" t="str">
        <f>IF(I9="","",VLOOKUP($I9,'男子 '!$A$4:$K$127,3,))</f>
        <v>ｱｷﾓﾄ ﾋﾛｷ</v>
      </c>
      <c r="K9" s="63"/>
      <c r="L9" s="140"/>
      <c r="M9" s="63"/>
    </row>
    <row r="10" spans="1:13" ht="20.25" customHeight="1">
      <c r="A10" s="251"/>
      <c r="B10" s="251"/>
      <c r="C10" s="117" t="str">
        <f>IF(B9="","",VLOOKUP($B9,'男子 '!$A$4:$K$127,2,))</f>
        <v>山西　晃生</v>
      </c>
      <c r="D10" s="63">
        <f>IF(B9="","",VLOOKUP($B9,'男子 '!$A$4:$K$127,4,))</f>
        <v>1</v>
      </c>
      <c r="E10" s="140">
        <f>IF(B9="","",VLOOKUP($B9,'男子 '!$A$4:$K$127,5,))</f>
        <v>0</v>
      </c>
      <c r="F10" s="63">
        <v>20.16</v>
      </c>
      <c r="H10" s="251"/>
      <c r="I10" s="251"/>
      <c r="J10" s="117" t="str">
        <f>IF(I9="","",VLOOKUP($I9,'男子 '!$A$4:$K$127,2,))</f>
        <v>秋元　大輝</v>
      </c>
      <c r="K10" s="63">
        <f>IF(I9="","",VLOOKUP($I9,'男子 '!$A$4:$K$127,4,))</f>
        <v>2</v>
      </c>
      <c r="L10" s="140" t="str">
        <f>IF(I9="","",VLOOKUP($I9,'男子 '!$A$4:$K$127,5,))</f>
        <v>立山ランラン</v>
      </c>
      <c r="M10" s="63">
        <v>18.87</v>
      </c>
    </row>
    <row r="11" spans="1:13" ht="11.25" customHeight="1">
      <c r="A11" s="251">
        <v>4</v>
      </c>
      <c r="B11" s="251">
        <v>119</v>
      </c>
      <c r="C11" s="143" t="str">
        <f>IF(B11="","",VLOOKUP($B11,'男子 '!$A$4:$K$127,3,))</f>
        <v>ﾑﾗﾂﾊﾞｷ ﾊﾙﾄ</v>
      </c>
      <c r="H11" s="251">
        <v>4</v>
      </c>
      <c r="I11" s="251">
        <v>117</v>
      </c>
      <c r="J11" s="143" t="str">
        <f>IF(I11="","",VLOOKUP($I11,'男子 '!$A$4:$K$127,3,))</f>
        <v>ﾅｶｶﾞﾜ ｿｳﾀﾞｲ</v>
      </c>
      <c r="K11" s="63"/>
      <c r="L11" s="140"/>
      <c r="M11" s="63"/>
    </row>
    <row r="12" spans="1:13" ht="20.25" customHeight="1">
      <c r="A12" s="251"/>
      <c r="B12" s="251"/>
      <c r="C12" s="117" t="str">
        <f>IF(B11="","",VLOOKUP($B11,'男子 '!$A$4:$K$127,2,))</f>
        <v>村椿　智音</v>
      </c>
      <c r="D12" s="63">
        <f>IF(B11="","",VLOOKUP($B11,'男子 '!$A$4:$K$127,4,))</f>
        <v>1</v>
      </c>
      <c r="E12" s="140" t="str">
        <f>IF(B11="","",VLOOKUP($B11,'男子 '!$A$4:$K$127,5,))</f>
        <v>黒部陸上スポーツ少年団</v>
      </c>
      <c r="F12" s="63">
        <v>20.92</v>
      </c>
      <c r="H12" s="251"/>
      <c r="I12" s="251"/>
      <c r="J12" s="117" t="str">
        <f>IF(I11="","",VLOOKUP($I11,'男子 '!$A$4:$K$127,2,))</f>
        <v>中川　颯大</v>
      </c>
      <c r="K12" s="63">
        <f>IF(I11="","",VLOOKUP($I11,'男子 '!$A$4:$K$127,4,))</f>
        <v>2</v>
      </c>
      <c r="L12" s="140" t="str">
        <f>IF(I11="","",VLOOKUP($I11,'男子 '!$A$4:$K$127,5,))</f>
        <v>黒部陸上スポーツ少年団</v>
      </c>
      <c r="M12" s="63">
        <v>19.11</v>
      </c>
    </row>
    <row r="13" spans="1:13" ht="11.25" customHeight="1">
      <c r="A13" s="251">
        <v>5</v>
      </c>
      <c r="B13" s="251">
        <v>43</v>
      </c>
      <c r="C13" s="143" t="str">
        <f>IF(B13="","",VLOOKUP($B13,'男子 '!$A$4:$K$127,3,))</f>
        <v>ﾔﾏｸﾞﾁ ｺﾀﾞｲ</v>
      </c>
      <c r="H13" s="251">
        <v>5</v>
      </c>
      <c r="I13" s="251">
        <v>53</v>
      </c>
      <c r="J13" s="143" t="str">
        <f>IF(I13="","",VLOOKUP($I13,'男子 '!$A$4:$K$127,3,))</f>
        <v>ｼﾝｷ ﾕｳﾄ</v>
      </c>
      <c r="K13" s="63"/>
      <c r="L13" s="140"/>
      <c r="M13" s="63"/>
    </row>
    <row r="14" spans="1:13" ht="20.25" customHeight="1">
      <c r="A14" s="251"/>
      <c r="B14" s="251"/>
      <c r="C14" s="117" t="str">
        <f>IF(B13="","",VLOOKUP($B13,'男子 '!$A$4:$K$127,2,))</f>
        <v>山口　琥大</v>
      </c>
      <c r="D14" s="63">
        <f>IF(B13="","",VLOOKUP($B13,'男子 '!$A$4:$K$127,4,))</f>
        <v>1</v>
      </c>
      <c r="E14" s="140" t="str">
        <f>IF(B13="","",VLOOKUP($B13,'男子 '!$A$4:$K$127,5,))</f>
        <v>立山ランラン</v>
      </c>
      <c r="F14" s="63">
        <v>23.81</v>
      </c>
      <c r="H14" s="251"/>
      <c r="I14" s="251"/>
      <c r="J14" s="117" t="str">
        <f>IF(I13="","",VLOOKUP($I13,'男子 '!$A$4:$K$127,2,))</f>
        <v>新木　悠斗</v>
      </c>
      <c r="K14" s="63">
        <f>IF(I13="","",VLOOKUP($I13,'男子 '!$A$4:$K$127,4,))</f>
        <v>5</v>
      </c>
      <c r="L14" s="140" t="str">
        <f>IF(I13="","",VLOOKUP($I13,'男子 '!$A$4:$K$127,5,))</f>
        <v>Team.I</v>
      </c>
      <c r="M14" s="63">
        <v>18.95</v>
      </c>
    </row>
    <row r="15" spans="1:13" ht="11.25" customHeight="1">
      <c r="A15" s="251">
        <v>6</v>
      </c>
      <c r="B15" s="262">
        <v>122</v>
      </c>
      <c r="C15" s="223" t="str">
        <f>IF(B15="","",VLOOKUP($B15,'男子 '!$A$4:$K$127,3,))</f>
        <v>ﾐﾁｵﾄ ｺｳ</v>
      </c>
      <c r="H15" s="251">
        <v>6</v>
      </c>
      <c r="I15" s="251">
        <v>116</v>
      </c>
      <c r="J15" s="143" t="str">
        <f>IF(I15="","",VLOOKUP($I15,'男子 '!$A$4:$K$127,3,))</f>
        <v>ｻｲﾄｳ ﾘｮｳﾀﾛｳ</v>
      </c>
      <c r="K15" s="63"/>
      <c r="L15" s="140"/>
      <c r="M15" s="63"/>
    </row>
    <row r="16" spans="1:13" ht="20.25" customHeight="1">
      <c r="A16" s="251"/>
      <c r="B16" s="262"/>
      <c r="C16" s="226" t="str">
        <f>IF(B15="","",VLOOKUP($B15,'男子 '!$A$4:$K$127,2,))</f>
        <v>道音　虹</v>
      </c>
      <c r="D16" s="63">
        <f>IF(B15="","",VLOOKUP($B15,'男子 '!$A$4:$K$127,4,))</f>
        <v>1</v>
      </c>
      <c r="E16" s="140">
        <f>IF(B15="","",VLOOKUP($B15,'男子 '!$A$4:$K$127,5,))</f>
        <v>0</v>
      </c>
      <c r="F16" s="63">
        <v>22.46</v>
      </c>
      <c r="H16" s="251"/>
      <c r="I16" s="251"/>
      <c r="J16" s="117" t="str">
        <f>IF(I15="","",VLOOKUP($I15,'男子 '!$A$4:$K$127,2,))</f>
        <v>斎藤　亮太郎</v>
      </c>
      <c r="K16" s="63">
        <f>IF(I15="","",VLOOKUP($I15,'男子 '!$A$4:$K$127,4,))</f>
        <v>2</v>
      </c>
      <c r="L16" s="140" t="str">
        <f>IF(I15="","",VLOOKUP($I15,'男子 '!$A$4:$K$127,5,))</f>
        <v>黒部陸上スポーツ少年団</v>
      </c>
      <c r="M16" s="227">
        <v>18.8</v>
      </c>
    </row>
    <row r="17" spans="1:13" ht="11.25" customHeight="1">
      <c r="A17" s="251">
        <v>7</v>
      </c>
      <c r="B17" s="251"/>
      <c r="C17" s="143">
        <f>IF(B17="","",VLOOKUP($B17,'男子 '!$A$4:$K$127,3,))</f>
      </c>
      <c r="H17" s="251">
        <v>7</v>
      </c>
      <c r="I17" s="251"/>
      <c r="J17" s="143">
        <f>IF(I17="","",VLOOKUP($I17,'男子 '!$A$4:$K$127,3,))</f>
      </c>
      <c r="K17" s="63"/>
      <c r="L17" s="140"/>
      <c r="M17" s="63"/>
    </row>
    <row r="18" spans="1:13" ht="20.25" customHeight="1">
      <c r="A18" s="251"/>
      <c r="B18" s="251"/>
      <c r="C18" s="117">
        <f>IF(B17="","",VLOOKUP($B17,'男子 '!$A$4:$K$127,2,))</f>
      </c>
      <c r="D18" s="63">
        <f>IF(B17="","",VLOOKUP($B17,'男子 '!$A$4:$K$127,4,))</f>
      </c>
      <c r="E18" s="140">
        <f>IF(B17="","",VLOOKUP($B17,'男子 '!$A$4:$K$127,5,))</f>
      </c>
      <c r="H18" s="251"/>
      <c r="I18" s="251"/>
      <c r="J18" s="117">
        <f>IF(I17="","",VLOOKUP($I17,'男子 '!$A$4:$K$127,2,))</f>
      </c>
      <c r="K18" s="63">
        <f>IF(I17="","",VLOOKUP($I17,'男子 '!$A$4:$K$127,4,))</f>
      </c>
      <c r="L18" s="140">
        <f>IF(I17="","",VLOOKUP($I17,'男子 '!$A$4:$K$127,5,))</f>
      </c>
      <c r="M18" s="63"/>
    </row>
    <row r="19" spans="1:13" ht="11.25" customHeight="1">
      <c r="A19" s="251">
        <v>8</v>
      </c>
      <c r="B19" s="251"/>
      <c r="C19" s="143">
        <f>IF(B19="","",VLOOKUP($B19,'男子 '!$A$4:$K$127,3,))</f>
      </c>
      <c r="H19" s="251">
        <v>8</v>
      </c>
      <c r="I19" s="251"/>
      <c r="J19" s="143">
        <f>IF(I19="","",VLOOKUP($I19,'男子 '!$A$4:$K$127,3,))</f>
      </c>
      <c r="K19" s="63"/>
      <c r="L19" s="140"/>
      <c r="M19" s="63"/>
    </row>
    <row r="20" spans="1:13" ht="20.25" customHeight="1">
      <c r="A20" s="251"/>
      <c r="B20" s="251"/>
      <c r="C20" s="117">
        <f>IF(B19="","",VLOOKUP($B19,'男子 '!$A$4:$K$127,2,))</f>
      </c>
      <c r="D20" s="63">
        <f>IF(B19="","",VLOOKUP($B19,'男子 '!$A$4:$K$127,4,))</f>
      </c>
      <c r="E20" s="140">
        <f>IF(B19="","",VLOOKUP($B19,'男子 '!$A$4:$K$127,5,))</f>
      </c>
      <c r="H20" s="251"/>
      <c r="I20" s="251"/>
      <c r="J20" s="117">
        <f>IF(I19="","",VLOOKUP($I19,'男子 '!$A$4:$K$127,2,))</f>
      </c>
      <c r="K20" s="63">
        <f>IF(I19="","",VLOOKUP($I19,'男子 '!$A$4:$K$127,4,))</f>
      </c>
      <c r="L20" s="140">
        <f>IF(I19="","",VLOOKUP($I19,'男子 '!$A$4:$K$127,5,))</f>
      </c>
      <c r="M20" s="63"/>
    </row>
    <row r="21" ht="22.5" customHeight="1"/>
    <row r="22" spans="1:10" s="142" customFormat="1" ht="24" customHeight="1">
      <c r="A22" s="142" t="s">
        <v>18</v>
      </c>
      <c r="C22" s="142" t="s">
        <v>607</v>
      </c>
      <c r="H22" s="142" t="s">
        <v>19</v>
      </c>
      <c r="J22" s="142" t="s">
        <v>608</v>
      </c>
    </row>
    <row r="23" spans="1:13" s="118" customFormat="1" ht="18.75" customHeight="1">
      <c r="A23" s="126" t="s">
        <v>14</v>
      </c>
      <c r="B23" s="118" t="s">
        <v>11</v>
      </c>
      <c r="C23" s="127" t="s">
        <v>16</v>
      </c>
      <c r="D23" s="118" t="s">
        <v>3</v>
      </c>
      <c r="E23" s="127" t="s">
        <v>17</v>
      </c>
      <c r="F23" s="118" t="s">
        <v>12</v>
      </c>
      <c r="H23" s="126" t="s">
        <v>14</v>
      </c>
      <c r="I23" s="118" t="s">
        <v>11</v>
      </c>
      <c r="J23" s="127" t="s">
        <v>16</v>
      </c>
      <c r="K23" s="118" t="s">
        <v>3</v>
      </c>
      <c r="L23" s="127" t="s">
        <v>17</v>
      </c>
      <c r="M23" s="118" t="s">
        <v>12</v>
      </c>
    </row>
    <row r="24" spans="1:13" ht="11.25" customHeight="1">
      <c r="A24" s="251">
        <v>1</v>
      </c>
      <c r="B24" s="251"/>
      <c r="C24" s="143">
        <f>IF(B24="","",VLOOKUP($B24,'男子 '!$A$4:$K$127,3,))</f>
      </c>
      <c r="H24" s="251">
        <v>1</v>
      </c>
      <c r="I24" s="251"/>
      <c r="J24" s="143">
        <f>IF(I24="","",VLOOKUP($I24,'男子 '!$A$4:$K$127,3,))</f>
      </c>
      <c r="K24" s="63"/>
      <c r="L24" s="140"/>
      <c r="M24" s="63"/>
    </row>
    <row r="25" spans="1:13" ht="20.25" customHeight="1">
      <c r="A25" s="251"/>
      <c r="B25" s="251"/>
      <c r="C25" s="117">
        <f>IF(B24="","",VLOOKUP($B24,'男子 '!$A$4:$K$127,2,))</f>
      </c>
      <c r="D25" s="63">
        <f>IF(B24="","",VLOOKUP($B24,'男子 '!$A$4:$K$127,4,))</f>
      </c>
      <c r="E25" s="140">
        <f>IF(B24="","",VLOOKUP($B24,'男子 '!$A$4:$K$127,5,))</f>
      </c>
      <c r="H25" s="251"/>
      <c r="I25" s="251"/>
      <c r="J25" s="117">
        <f>IF(I24="","",VLOOKUP($I24,'男子 '!$A$4:$K$127,2,))</f>
      </c>
      <c r="K25" s="63">
        <f>IF(I24="","",VLOOKUP($I24,'男子 '!$A$4:$K$127,4,))</f>
      </c>
      <c r="L25" s="140">
        <f>IF(I24="","",VLOOKUP($I24,'男子 '!$A$4:$K$127,5,))</f>
      </c>
      <c r="M25" s="63"/>
    </row>
    <row r="26" spans="1:13" ht="11.25" customHeight="1">
      <c r="A26" s="251">
        <v>2</v>
      </c>
      <c r="B26" s="251">
        <v>40</v>
      </c>
      <c r="C26" s="143" t="str">
        <f>IF(B26="","",VLOOKUP($B26,'男子 '!$A$4:$K$127,3,))</f>
        <v>ｻｴｷ ﾂﾖｼ</v>
      </c>
      <c r="H26" s="251">
        <v>2</v>
      </c>
      <c r="I26" s="251">
        <v>79</v>
      </c>
      <c r="J26" s="143" t="str">
        <f>IF(I26="","",VLOOKUP($I26,'男子 '!$A$4:$K$127,3,))</f>
        <v>ﾖｼﾉ ｶﾞｲﾄ</v>
      </c>
      <c r="K26" s="63"/>
      <c r="L26" s="140"/>
      <c r="M26" s="63"/>
    </row>
    <row r="27" spans="1:13" ht="20.25" customHeight="1">
      <c r="A27" s="251"/>
      <c r="B27" s="251"/>
      <c r="C27" s="117" t="str">
        <f>IF(B26="","",VLOOKUP($B26,'男子 '!$A$4:$K$127,2,))</f>
        <v>佐伯　豪土</v>
      </c>
      <c r="D27" s="63">
        <f>IF(B26="","",VLOOKUP($B26,'男子 '!$A$4:$K$127,4,))</f>
        <v>2</v>
      </c>
      <c r="E27" s="140" t="str">
        <f>IF(B26="","",VLOOKUP($B26,'男子 '!$A$4:$K$127,5,))</f>
        <v>立山ランラン</v>
      </c>
      <c r="F27" s="144">
        <v>18.14</v>
      </c>
      <c r="H27" s="251"/>
      <c r="I27" s="251"/>
      <c r="J27" s="117" t="str">
        <f>IF(I26="","",VLOOKUP($I26,'男子 '!$A$4:$K$127,2,))</f>
        <v>吉野  凱斗</v>
      </c>
      <c r="K27" s="63">
        <f>IF(I26="","",VLOOKUP($I26,'男子 '!$A$4:$K$127,4,))</f>
        <v>3</v>
      </c>
      <c r="L27" s="140" t="str">
        <f>IF(I26="","",VLOOKUP($I26,'男子 '!$A$4:$K$127,5,))</f>
        <v>魚津陸上スポーツ少年団</v>
      </c>
      <c r="M27" s="63">
        <v>21.73</v>
      </c>
    </row>
    <row r="28" spans="1:13" ht="11.25" customHeight="1">
      <c r="A28" s="251">
        <v>3</v>
      </c>
      <c r="B28" s="251">
        <v>115</v>
      </c>
      <c r="C28" s="143" t="str">
        <f>IF(B28="","",VLOOKUP($B28,'男子 '!$A$4:$K$127,3,))</f>
        <v>ﾒｲﾜ ﾃｯﾍﾟｲ</v>
      </c>
      <c r="H28" s="251">
        <v>3</v>
      </c>
      <c r="I28" s="251">
        <v>37</v>
      </c>
      <c r="J28" s="143" t="str">
        <f>IF(I28="","",VLOOKUP($I28,'男子 '!$A$4:$K$127,3,))</f>
        <v>ﾑﾗﾀ ｱｷﾄ</v>
      </c>
      <c r="K28" s="63"/>
      <c r="L28" s="140"/>
      <c r="M28" s="63"/>
    </row>
    <row r="29" spans="1:13" ht="20.25" customHeight="1">
      <c r="A29" s="251"/>
      <c r="B29" s="251"/>
      <c r="C29" s="117" t="str">
        <f>IF(B28="","",VLOOKUP($B28,'男子 '!$A$4:$K$127,2,))</f>
        <v>明和　哲平</v>
      </c>
      <c r="D29" s="63">
        <f>IF(B28="","",VLOOKUP($B28,'男子 '!$A$4:$K$127,4,))</f>
        <v>2</v>
      </c>
      <c r="E29" s="140" t="str">
        <f>IF(B28="","",VLOOKUP($B28,'男子 '!$A$4:$K$127,5,))</f>
        <v>黒部陸上スポーツ少年団</v>
      </c>
      <c r="F29" s="63">
        <v>19.87</v>
      </c>
      <c r="H29" s="251"/>
      <c r="I29" s="251"/>
      <c r="J29" s="117" t="str">
        <f>IF(I28="","",VLOOKUP($I28,'男子 '!$A$4:$K$127,2,))</f>
        <v>村田　昭人</v>
      </c>
      <c r="K29" s="63">
        <f>IF(I28="","",VLOOKUP($I28,'男子 '!$A$4:$K$127,4,))</f>
        <v>3</v>
      </c>
      <c r="L29" s="140" t="str">
        <f>IF(I28="","",VLOOKUP($I28,'男子 '!$A$4:$K$127,5,))</f>
        <v>立山ランラン</v>
      </c>
      <c r="M29" s="63">
        <v>23.33</v>
      </c>
    </row>
    <row r="30" spans="1:13" ht="11.25" customHeight="1">
      <c r="A30" s="251">
        <v>4</v>
      </c>
      <c r="B30" s="251">
        <v>41</v>
      </c>
      <c r="C30" s="143" t="str">
        <f>IF(B30="","",VLOOKUP($B30,'男子 '!$A$4:$K$127,3,))</f>
        <v>ｻｶｲ ﾗｲﾏ</v>
      </c>
      <c r="H30" s="251">
        <v>4</v>
      </c>
      <c r="I30" s="251">
        <v>60</v>
      </c>
      <c r="J30" s="143" t="str">
        <f>IF(I30="","",VLOOKUP($I30,'男子 '!$A$4:$K$127,3,))</f>
        <v>ｷﾀｵｶ ｼｮｳﾀ</v>
      </c>
      <c r="K30" s="63"/>
      <c r="L30" s="140"/>
      <c r="M30" s="63"/>
    </row>
    <row r="31" spans="1:13" ht="20.25" customHeight="1">
      <c r="A31" s="251"/>
      <c r="B31" s="251"/>
      <c r="C31" s="117" t="str">
        <f>IF(B30="","",VLOOKUP($B30,'男子 '!$A$4:$K$127,2,))</f>
        <v>酒井　来磨</v>
      </c>
      <c r="D31" s="63">
        <f>IF(B30="","",VLOOKUP($B30,'男子 '!$A$4:$K$127,4,))</f>
        <v>2</v>
      </c>
      <c r="E31" s="140" t="str">
        <f>IF(B30="","",VLOOKUP($B30,'男子 '!$A$4:$K$127,5,))</f>
        <v>立山ランラン</v>
      </c>
      <c r="F31" s="63">
        <v>18.65</v>
      </c>
      <c r="H31" s="251"/>
      <c r="I31" s="251"/>
      <c r="J31" s="117" t="str">
        <f>IF(I30="","",VLOOKUP($I30,'男子 '!$A$4:$K$127,2,))</f>
        <v>北岡　翔汰</v>
      </c>
      <c r="K31" s="63">
        <f>IF(I30="","",VLOOKUP($I30,'男子 '!$A$4:$K$127,4,))</f>
        <v>3</v>
      </c>
      <c r="L31" s="140" t="str">
        <f>IF(I30="","",VLOOKUP($I30,'男子 '!$A$4:$K$127,5,))</f>
        <v>フラットA．C．Ｊｒ</v>
      </c>
      <c r="M31" s="63">
        <v>19.02</v>
      </c>
    </row>
    <row r="32" spans="1:13" ht="11.25" customHeight="1">
      <c r="A32" s="251">
        <v>5</v>
      </c>
      <c r="B32" s="251">
        <v>118</v>
      </c>
      <c r="C32" s="143" t="str">
        <f>IF(B32="","",VLOOKUP($B32,'男子 '!$A$4:$K$127,3,))</f>
        <v>ｷﾓﾄ ｿｳﾐ</v>
      </c>
      <c r="H32" s="251">
        <v>5</v>
      </c>
      <c r="I32" s="251">
        <v>35</v>
      </c>
      <c r="J32" s="143" t="str">
        <f>IF(I32="","",VLOOKUP($I32,'男子 '!$A$4:$K$127,3,))</f>
        <v>ｵﾀﾞ ｱﾂﾔ</v>
      </c>
      <c r="K32" s="63"/>
      <c r="L32" s="140"/>
      <c r="M32" s="63"/>
    </row>
    <row r="33" spans="1:13" ht="18" customHeight="1">
      <c r="A33" s="251"/>
      <c r="B33" s="251"/>
      <c r="C33" s="117" t="str">
        <f>IF(B32="","",VLOOKUP($B32,'男子 '!$A$4:$K$127,2,))</f>
        <v>木本　壮海</v>
      </c>
      <c r="D33" s="63">
        <f>IF(B32="","",VLOOKUP($B32,'男子 '!$A$4:$K$127,4,))</f>
        <v>2</v>
      </c>
      <c r="E33" s="140" t="str">
        <f>IF(B32="","",VLOOKUP($B32,'男子 '!$A$4:$K$127,5,))</f>
        <v>黒部陸上スポーツ少年団</v>
      </c>
      <c r="F33" s="144">
        <v>19.13</v>
      </c>
      <c r="H33" s="251"/>
      <c r="I33" s="251"/>
      <c r="J33" s="117" t="str">
        <f>IF(I32="","",VLOOKUP($I32,'男子 '!$A$4:$K$127,2,))</f>
        <v>織田　敦也</v>
      </c>
      <c r="K33" s="63">
        <f>IF(I32="","",VLOOKUP($I32,'男子 '!$A$4:$K$127,4,))</f>
        <v>3</v>
      </c>
      <c r="L33" s="140" t="str">
        <f>IF(I32="","",VLOOKUP($I32,'男子 '!$A$4:$K$127,5,))</f>
        <v>立山ランラン</v>
      </c>
      <c r="M33" s="63">
        <v>19.46</v>
      </c>
    </row>
    <row r="34" spans="1:13" ht="11.25" customHeight="1">
      <c r="A34" s="251">
        <v>6</v>
      </c>
      <c r="B34" s="251"/>
      <c r="C34" s="143">
        <f>IF(B34="","",VLOOKUP($B34,'男子 '!$A$4:$K$127,3,))</f>
      </c>
      <c r="H34" s="251">
        <v>6</v>
      </c>
      <c r="I34" s="251">
        <v>77</v>
      </c>
      <c r="J34" s="143" t="str">
        <f>IF(I34="","",VLOOKUP($I34,'男子 '!$A$4:$K$127,3,))</f>
        <v>ﾀﾑﾗ ﾀｹﾙ</v>
      </c>
      <c r="K34" s="63"/>
      <c r="L34" s="140"/>
      <c r="M34" s="63"/>
    </row>
    <row r="35" spans="1:13" ht="20.25" customHeight="1">
      <c r="A35" s="251"/>
      <c r="B35" s="251"/>
      <c r="C35" s="117">
        <f>IF(B34="","",VLOOKUP($B34,'男子 '!$A$4:$K$127,2,))</f>
      </c>
      <c r="D35" s="63">
        <f>IF(B34="","",VLOOKUP($B34,'男子 '!$A$4:$K$127,4,))</f>
      </c>
      <c r="E35" s="140">
        <f>IF(B34="","",VLOOKUP($B34,'男子 '!$A$4:$K$127,5,))</f>
      </c>
      <c r="H35" s="251"/>
      <c r="I35" s="251"/>
      <c r="J35" s="117" t="str">
        <f>IF(I34="","",VLOOKUP($I34,'男子 '!$A$4:$K$127,2,))</f>
        <v>田村  健</v>
      </c>
      <c r="K35" s="63">
        <f>IF(I34="","",VLOOKUP($I34,'男子 '!$A$4:$K$127,4,))</f>
        <v>3</v>
      </c>
      <c r="L35" s="140" t="str">
        <f>IF(I34="","",VLOOKUP($I34,'男子 '!$A$4:$K$127,5,))</f>
        <v>魚津陸上スポーツ少年団</v>
      </c>
      <c r="M35" s="63">
        <v>24.05</v>
      </c>
    </row>
    <row r="36" spans="1:13" ht="11.25" customHeight="1">
      <c r="A36" s="251">
        <v>7</v>
      </c>
      <c r="B36" s="251"/>
      <c r="C36" s="143">
        <f>IF(B36="","",VLOOKUP($B36,'男子 '!$A$4:$K$127,3,))</f>
      </c>
      <c r="H36" s="251">
        <v>7</v>
      </c>
      <c r="I36" s="262">
        <v>123</v>
      </c>
      <c r="J36" s="223" t="str">
        <f>IF(I36="","",VLOOKUP($I36,'男子 '!$A$4:$K$127,3,))</f>
        <v>ｶﾜﾑﾗ ﾕｳﾄ</v>
      </c>
      <c r="K36" s="63"/>
      <c r="L36" s="140"/>
      <c r="M36" s="63"/>
    </row>
    <row r="37" spans="1:13" ht="20.25" customHeight="1">
      <c r="A37" s="251"/>
      <c r="B37" s="251"/>
      <c r="C37" s="117">
        <f>IF(B36="","",VLOOKUP($B36,'男子 '!$A$4:$K$127,2,))</f>
      </c>
      <c r="D37" s="63">
        <f>IF(B36="","",VLOOKUP($B36,'男子 '!$A$4:$K$127,4,))</f>
      </c>
      <c r="E37" s="140">
        <f>IF(B36="","",VLOOKUP($B36,'男子 '!$A$4:$K$127,5,))</f>
      </c>
      <c r="H37" s="251"/>
      <c r="I37" s="262"/>
      <c r="J37" s="226" t="str">
        <f>IF(I36="","",VLOOKUP($I36,'男子 '!$A$4:$K$127,2,))</f>
        <v>川村　悠人</v>
      </c>
      <c r="K37" s="63">
        <f>IF(I36="","",VLOOKUP($I36,'男子 '!$A$4:$K$127,4,))</f>
        <v>3</v>
      </c>
      <c r="L37" s="140" t="str">
        <f>IF(I36="","",VLOOKUP($I36,'男子 '!$A$4:$K$127,5,))</f>
        <v>魚津陸上スポーツ少年団</v>
      </c>
      <c r="M37" s="63">
        <v>26.46</v>
      </c>
    </row>
    <row r="38" spans="1:13" ht="11.25" customHeight="1">
      <c r="A38" s="251">
        <v>8</v>
      </c>
      <c r="B38" s="251"/>
      <c r="C38" s="143">
        <f>IF(B38="","",VLOOKUP($B38,'男子 '!$A$4:$K$127,3,))</f>
      </c>
      <c r="H38" s="251">
        <v>8</v>
      </c>
      <c r="I38" s="251"/>
      <c r="J38" s="143">
        <f>IF(I38="","",VLOOKUP($I38,'男子 '!$A$4:$K$127,3,))</f>
      </c>
      <c r="K38" s="63"/>
      <c r="L38" s="140"/>
      <c r="M38" s="63"/>
    </row>
    <row r="39" spans="1:13" ht="20.25" customHeight="1">
      <c r="A39" s="251"/>
      <c r="B39" s="251"/>
      <c r="C39" s="117">
        <f>IF(B38="","",VLOOKUP($B38,'男子 '!$A$4:$K$127,2,))</f>
      </c>
      <c r="D39" s="63">
        <f>IF(B38="","",VLOOKUP($B38,'男子 '!$A$4:$K$127,4,))</f>
      </c>
      <c r="E39" s="140">
        <f>IF(B38="","",VLOOKUP($B38,'男子 '!$A$4:$K$127,5,))</f>
      </c>
      <c r="H39" s="251"/>
      <c r="I39" s="251"/>
      <c r="J39" s="117">
        <f>IF(I38="","",VLOOKUP($I38,'男子 '!$A$4:$K$127,2,))</f>
      </c>
      <c r="K39" s="63">
        <f>IF(I38="","",VLOOKUP($I38,'男子 '!$A$4:$K$127,4,))</f>
      </c>
      <c r="L39" s="140">
        <f>IF(I38="","",VLOOKUP($I38,'男子 '!$A$4:$K$127,5,))</f>
      </c>
      <c r="M39" s="144"/>
    </row>
    <row r="40" ht="22.5" customHeight="1"/>
    <row r="41" spans="1:10" s="142" customFormat="1" ht="24" customHeight="1">
      <c r="A41" s="142" t="s">
        <v>20</v>
      </c>
      <c r="C41" s="142" t="s">
        <v>609</v>
      </c>
      <c r="H41" s="142" t="s">
        <v>21</v>
      </c>
      <c r="J41" s="142" t="s">
        <v>610</v>
      </c>
    </row>
    <row r="42" spans="1:13" s="118" customFormat="1" ht="18.75" customHeight="1">
      <c r="A42" s="126" t="s">
        <v>14</v>
      </c>
      <c r="B42" s="118" t="s">
        <v>11</v>
      </c>
      <c r="C42" s="127" t="s">
        <v>16</v>
      </c>
      <c r="D42" s="118" t="s">
        <v>3</v>
      </c>
      <c r="E42" s="127" t="s">
        <v>17</v>
      </c>
      <c r="F42" s="118" t="s">
        <v>12</v>
      </c>
      <c r="H42" s="126" t="s">
        <v>14</v>
      </c>
      <c r="I42" s="118" t="s">
        <v>11</v>
      </c>
      <c r="J42" s="127" t="s">
        <v>16</v>
      </c>
      <c r="K42" s="118" t="s">
        <v>3</v>
      </c>
      <c r="L42" s="127" t="s">
        <v>17</v>
      </c>
      <c r="M42" s="118" t="s">
        <v>12</v>
      </c>
    </row>
    <row r="43" spans="1:13" ht="11.25" customHeight="1">
      <c r="A43" s="251">
        <v>1</v>
      </c>
      <c r="B43" s="251"/>
      <c r="C43" s="143">
        <f>IF(B43="","",VLOOKUP($B43,'男子 '!$A$4:$K$127,3,))</f>
      </c>
      <c r="H43" s="251">
        <v>1</v>
      </c>
      <c r="I43" s="251">
        <v>1</v>
      </c>
      <c r="J43" s="143" t="str">
        <f>IF(I43="","",VLOOKUP($I43,'男子 '!$A$4:$K$127,3,))</f>
        <v>ﾀﾆｲ ｱﾂｼ</v>
      </c>
      <c r="K43" s="63"/>
      <c r="L43" s="140"/>
      <c r="M43" s="63"/>
    </row>
    <row r="44" spans="1:13" ht="20.25" customHeight="1">
      <c r="A44" s="251"/>
      <c r="B44" s="251"/>
      <c r="C44" s="117">
        <f>IF(B43="","",VLOOKUP($B43,'男子 '!$A$4:$K$127,2,))</f>
      </c>
      <c r="D44" s="63">
        <f>IF(B43="","",VLOOKUP($B43,'男子 '!$A$4:$K$127,4,))</f>
      </c>
      <c r="E44" s="140">
        <f>IF(B43="","",VLOOKUP($B43,'男子 '!$A$4:$K$127,5,))</f>
      </c>
      <c r="H44" s="251"/>
      <c r="I44" s="251"/>
      <c r="J44" s="117" t="str">
        <f>IF(I43="","",VLOOKUP($I43,'男子 '!$A$4:$K$127,2,))</f>
        <v>谷井　温</v>
      </c>
      <c r="K44" s="63">
        <f>IF(I43="","",VLOOKUP($I43,'男子 '!$A$4:$K$127,4,))</f>
        <v>4</v>
      </c>
      <c r="L44" s="140" t="str">
        <f>IF(I43="","",VLOOKUP($I43,'男子 '!$A$4:$K$127,5,))</f>
        <v>慶応陸上クラブ</v>
      </c>
      <c r="M44" s="63">
        <v>18.01</v>
      </c>
    </row>
    <row r="45" spans="1:13" ht="11.25" customHeight="1">
      <c r="A45" s="251">
        <v>2</v>
      </c>
      <c r="B45" s="251">
        <v>36</v>
      </c>
      <c r="C45" s="143" t="str">
        <f>IF(B45="","",VLOOKUP($B45,'男子 '!$A$4:$K$127,3,))</f>
        <v>ﾀﾅﾍﾞ ﾋﾛﾖｼ</v>
      </c>
      <c r="H45" s="251">
        <v>2</v>
      </c>
      <c r="I45" s="251">
        <v>30</v>
      </c>
      <c r="J45" s="143" t="str">
        <f>IF(I45="","",VLOOKUP($I45,'男子 '!$A$4:$K$127,3,))</f>
        <v>ｳﾁﾀﾞ ﾄｱ</v>
      </c>
      <c r="K45" s="63"/>
      <c r="L45" s="140"/>
      <c r="M45" s="63"/>
    </row>
    <row r="46" spans="1:13" ht="20.25" customHeight="1">
      <c r="A46" s="251"/>
      <c r="B46" s="251"/>
      <c r="C46" s="117" t="str">
        <f>IF(B45="","",VLOOKUP($B45,'男子 '!$A$4:$K$127,2,))</f>
        <v>田辺 寛欣</v>
      </c>
      <c r="D46" s="63">
        <f>IF(B45="","",VLOOKUP($B45,'男子 '!$A$4:$K$127,4,))</f>
        <v>3</v>
      </c>
      <c r="E46" s="140" t="str">
        <f>IF(B45="","",VLOOKUP($B45,'男子 '!$A$4:$K$127,5,))</f>
        <v>立山ランラン</v>
      </c>
      <c r="F46" s="63">
        <v>18.29</v>
      </c>
      <c r="H46" s="251"/>
      <c r="I46" s="251"/>
      <c r="J46" s="117" t="str">
        <f>IF(I45="","",VLOOKUP($I45,'男子 '!$A$4:$K$127,2,))</f>
        <v>内田　都聖</v>
      </c>
      <c r="K46" s="63">
        <f>IF(I45="","",VLOOKUP($I45,'男子 '!$A$4:$K$127,4,))</f>
        <v>4</v>
      </c>
      <c r="L46" s="140" t="str">
        <f>IF(I45="","",VLOOKUP($I45,'男子 '!$A$4:$K$127,5,))</f>
        <v>立山ランラン</v>
      </c>
      <c r="M46" s="63">
        <v>18.74</v>
      </c>
    </row>
    <row r="47" spans="1:13" ht="11.25" customHeight="1">
      <c r="A47" s="251">
        <v>3</v>
      </c>
      <c r="B47" s="251">
        <v>76</v>
      </c>
      <c r="C47" s="143" t="str">
        <f>IF(B47="","",VLOOKUP($B47,'男子 '!$A$4:$K$127,3,))</f>
        <v>ｵｶﾀﾞ ﾊﾙﾄ</v>
      </c>
      <c r="H47" s="251">
        <v>3</v>
      </c>
      <c r="I47" s="251">
        <v>46</v>
      </c>
      <c r="J47" s="143" t="str">
        <f>IF(I47="","",VLOOKUP($I47,'男子 '!$A$4:$K$127,3,))</f>
        <v>ﾓﾘｵｶ ﾋﾅﾀ</v>
      </c>
      <c r="K47" s="63"/>
      <c r="L47" s="140"/>
      <c r="M47" s="63"/>
    </row>
    <row r="48" spans="1:13" ht="20.25" customHeight="1">
      <c r="A48" s="251"/>
      <c r="B48" s="251"/>
      <c r="C48" s="117" t="str">
        <f>IF(B47="","",VLOOKUP($B47,'男子 '!$A$4:$K$127,2,))</f>
        <v>岡田　晴登</v>
      </c>
      <c r="D48" s="63">
        <f>IF(B47="","",VLOOKUP($B47,'男子 '!$A$4:$K$127,4,))</f>
        <v>3</v>
      </c>
      <c r="E48" s="140" t="str">
        <f>IF(B47="","",VLOOKUP($B47,'男子 '!$A$4:$K$127,5,))</f>
        <v>魚津陸上スポーツ少年団</v>
      </c>
      <c r="F48" s="63">
        <v>20.55</v>
      </c>
      <c r="H48" s="251"/>
      <c r="I48" s="251"/>
      <c r="J48" s="117" t="str">
        <f>IF(I47="","",VLOOKUP($I47,'男子 '!$A$4:$K$127,2,))</f>
        <v>森岡　飛向</v>
      </c>
      <c r="K48" s="63">
        <f>IF(I47="","",VLOOKUP($I47,'男子 '!$A$4:$K$127,4,))</f>
        <v>4</v>
      </c>
      <c r="L48" s="140" t="str">
        <f>IF(I47="","",VLOOKUP($I47,'男子 '!$A$4:$K$127,5,))</f>
        <v>team MANO</v>
      </c>
      <c r="M48" s="63">
        <v>18.74</v>
      </c>
    </row>
    <row r="49" spans="1:13" ht="11.25" customHeight="1">
      <c r="A49" s="251">
        <v>4</v>
      </c>
      <c r="B49" s="251">
        <v>38</v>
      </c>
      <c r="C49" s="143" t="str">
        <f>IF(B49="","",VLOOKUP($B49,'男子 '!$A$4:$K$127,3,))</f>
        <v>ﾖｼﾀﾞ ｱﾂﾛｳ</v>
      </c>
      <c r="H49" s="251">
        <v>4</v>
      </c>
      <c r="I49" s="251">
        <v>61</v>
      </c>
      <c r="J49" s="143" t="str">
        <f>IF(I49="","",VLOOKUP($I49,'男子 '!$A$4:$K$127,3,))</f>
        <v>ｲｿｻﾞｷ ﾘｯｷ</v>
      </c>
      <c r="K49" s="63"/>
      <c r="L49" s="140"/>
      <c r="M49" s="63"/>
    </row>
    <row r="50" spans="1:13" ht="20.25" customHeight="1">
      <c r="A50" s="251"/>
      <c r="B50" s="251"/>
      <c r="C50" s="117" t="str">
        <f>IF(B49="","",VLOOKUP($B49,'男子 '!$A$4:$K$127,2,))</f>
        <v>吉田　篤郎</v>
      </c>
      <c r="D50" s="63">
        <f>IF(B49="","",VLOOKUP($B49,'男子 '!$A$4:$K$127,4,))</f>
        <v>3</v>
      </c>
      <c r="E50" s="140" t="str">
        <f>IF(B49="","",VLOOKUP($B49,'男子 '!$A$4:$K$127,5,))</f>
        <v>立山ランラン</v>
      </c>
      <c r="F50" s="227">
        <v>17.3</v>
      </c>
      <c r="H50" s="251"/>
      <c r="I50" s="251"/>
      <c r="J50" s="117" t="str">
        <f>IF(I49="","",VLOOKUP($I49,'男子 '!$A$4:$K$127,2,))</f>
        <v>磯崎　立季</v>
      </c>
      <c r="K50" s="63">
        <f>IF(I49="","",VLOOKUP($I49,'男子 '!$A$4:$K$127,4,))</f>
        <v>4</v>
      </c>
      <c r="L50" s="140" t="str">
        <f>IF(I49="","",VLOOKUP($I49,'男子 '!$A$4:$K$127,5,))</f>
        <v>フラットA．C．Ｊｒ</v>
      </c>
      <c r="M50" s="63">
        <v>16.52</v>
      </c>
    </row>
    <row r="51" spans="1:13" ht="11.25" customHeight="1">
      <c r="A51" s="251">
        <v>5</v>
      </c>
      <c r="B51" s="251">
        <v>78</v>
      </c>
      <c r="C51" s="143" t="str">
        <f>IF(B51="","",VLOOKUP($B51,'男子 '!$A$4:$K$127,3,))</f>
        <v>ｵｻﾞｷ　ﾀｲﾖｳ</v>
      </c>
      <c r="H51" s="251">
        <v>5</v>
      </c>
      <c r="I51" s="251">
        <v>80</v>
      </c>
      <c r="J51" s="143" t="str">
        <f>IF(I51="","",VLOOKUP($I51,'男子 '!$A$4:$K$127,3,))</f>
        <v>ｽｽﾞｷ ｹﾝﾀﾛｳ</v>
      </c>
      <c r="K51" s="63"/>
      <c r="L51" s="140"/>
      <c r="M51" s="63"/>
    </row>
    <row r="52" spans="1:13" ht="20.25" customHeight="1">
      <c r="A52" s="251"/>
      <c r="B52" s="251"/>
      <c r="C52" s="117" t="str">
        <f>IF(B51="","",VLOOKUP($B51,'男子 '!$A$4:$K$127,2,))</f>
        <v>尾崎　太洋</v>
      </c>
      <c r="D52" s="63">
        <f>IF(B51="","",VLOOKUP($B51,'男子 '!$A$4:$K$127,4,))</f>
        <v>3</v>
      </c>
      <c r="E52" s="140" t="str">
        <f>IF(B51="","",VLOOKUP($B51,'男子 '!$A$4:$K$127,5,))</f>
        <v>魚津陸上スポーツ少年団</v>
      </c>
      <c r="F52" s="63">
        <v>17.55</v>
      </c>
      <c r="H52" s="251"/>
      <c r="I52" s="251"/>
      <c r="J52" s="117" t="str">
        <f>IF(I51="","",VLOOKUP($I51,'男子 '!$A$4:$K$127,2,))</f>
        <v>鈴木　健太郎</v>
      </c>
      <c r="K52" s="63">
        <f>IF(I51="","",VLOOKUP($I51,'男子 '!$A$4:$K$127,4,))</f>
        <v>4</v>
      </c>
      <c r="L52" s="140" t="str">
        <f>IF(I51="","",VLOOKUP($I51,'男子 '!$A$4:$K$127,5,))</f>
        <v>魚津陸上スポーツ少年団</v>
      </c>
      <c r="M52" s="63">
        <v>17.73</v>
      </c>
    </row>
    <row r="53" spans="1:13" ht="11.25" customHeight="1">
      <c r="A53" s="251">
        <v>6</v>
      </c>
      <c r="B53" s="251">
        <v>114</v>
      </c>
      <c r="C53" s="143" t="str">
        <f>IF(B53="","",VLOOKUP($B53,'男子 '!$A$4:$K$127,3,))</f>
        <v>ｲﾄｳ ｼｭﾝ</v>
      </c>
      <c r="H53" s="251">
        <v>6</v>
      </c>
      <c r="I53" s="251">
        <v>58</v>
      </c>
      <c r="J53" s="143" t="str">
        <f>IF(I53="","",VLOOKUP($I53,'男子 '!$A$4:$K$127,3,))</f>
        <v>ｷﾑﾗ ﾊﾔﾄ</v>
      </c>
      <c r="K53" s="63"/>
      <c r="L53" s="140"/>
      <c r="M53" s="63"/>
    </row>
    <row r="54" spans="1:13" ht="20.25" customHeight="1">
      <c r="A54" s="251"/>
      <c r="B54" s="251"/>
      <c r="C54" s="117" t="str">
        <f>IF(B53="","",VLOOKUP($B53,'男子 '!$A$4:$K$127,2,))</f>
        <v>伊藤　駿</v>
      </c>
      <c r="D54" s="63">
        <f>IF(B53="","",VLOOKUP($B53,'男子 '!$A$4:$K$127,4,))</f>
        <v>3</v>
      </c>
      <c r="E54" s="140" t="str">
        <f>IF(B53="","",VLOOKUP($B53,'男子 '!$A$4:$K$127,5,))</f>
        <v>黒部陸上スポーツ少年団</v>
      </c>
      <c r="F54" s="63">
        <v>19.01</v>
      </c>
      <c r="H54" s="251"/>
      <c r="I54" s="251"/>
      <c r="J54" s="117" t="str">
        <f>IF(I53="","",VLOOKUP($I53,'男子 '!$A$4:$K$127,2,))</f>
        <v>木村　颯斗</v>
      </c>
      <c r="K54" s="63">
        <f>IF(I53="","",VLOOKUP($I53,'男子 '!$A$4:$K$127,4,))</f>
        <v>4</v>
      </c>
      <c r="L54" s="140" t="str">
        <f>IF(I53="","",VLOOKUP($I53,'男子 '!$A$4:$K$127,5,))</f>
        <v>Team.I</v>
      </c>
      <c r="M54" s="63">
        <v>17.01</v>
      </c>
    </row>
    <row r="55" spans="1:13" ht="11.25" customHeight="1">
      <c r="A55" s="251">
        <v>7</v>
      </c>
      <c r="B55" s="251"/>
      <c r="C55" s="143">
        <f>IF(B55="","",VLOOKUP($B55,'男子 '!$A$4:$K$127,3,))</f>
      </c>
      <c r="H55" s="251">
        <v>7</v>
      </c>
      <c r="I55" s="251">
        <v>111</v>
      </c>
      <c r="J55" s="143" t="str">
        <f>IF(I55="","",VLOOKUP($I55,'男子 '!$A$4:$K$127,3,))</f>
        <v>ﾎﾝﾅﾐ ﾀｸﾛｳ</v>
      </c>
      <c r="K55" s="63"/>
      <c r="L55" s="140"/>
      <c r="M55" s="63"/>
    </row>
    <row r="56" spans="1:13" ht="20.25" customHeight="1">
      <c r="A56" s="251"/>
      <c r="B56" s="251"/>
      <c r="C56" s="117">
        <f>IF(B55="","",VLOOKUP($B55,'男子 '!$A$4:$K$127,2,))</f>
      </c>
      <c r="D56" s="63">
        <f>IF(B55="","",VLOOKUP($B55,'男子 '!$A$4:$K$127,4,))</f>
      </c>
      <c r="E56" s="140">
        <f>IF(B55="","",VLOOKUP($B55,'男子 '!$A$4:$K$127,5,))</f>
      </c>
      <c r="H56" s="251"/>
      <c r="I56" s="251"/>
      <c r="J56" s="117" t="str">
        <f>IF(I55="","",VLOOKUP($I55,'男子 '!$A$4:$K$127,2,))</f>
        <v>本波　卓郎</v>
      </c>
      <c r="K56" s="63">
        <f>IF(I55="","",VLOOKUP($I55,'男子 '!$A$4:$K$127,4,))</f>
        <v>4</v>
      </c>
      <c r="L56" s="140" t="str">
        <f>IF(I55="","",VLOOKUP($I55,'男子 '!$A$4:$K$127,5,))</f>
        <v>黒部陸上スポーツ少年団</v>
      </c>
      <c r="M56" s="63">
        <v>18.01</v>
      </c>
    </row>
    <row r="57" spans="1:13" ht="11.25" customHeight="1">
      <c r="A57" s="251">
        <v>8</v>
      </c>
      <c r="B57" s="251"/>
      <c r="C57" s="143">
        <f>IF(B57="","",VLOOKUP($B57,'男子 '!$A$4:$K$127,3,))</f>
      </c>
      <c r="H57" s="251">
        <v>8</v>
      </c>
      <c r="I57" s="251">
        <v>32</v>
      </c>
      <c r="J57" s="143" t="str">
        <f>IF(I57="","",VLOOKUP($I57,'男子 '!$A$4:$K$127,3,))</f>
        <v>ﾀｶｼﾏ ﾘﾝﾀﾛｳ</v>
      </c>
      <c r="K57" s="63"/>
      <c r="L57" s="140"/>
      <c r="M57" s="63"/>
    </row>
    <row r="58" spans="1:13" ht="21.75" customHeight="1">
      <c r="A58" s="251"/>
      <c r="B58" s="251"/>
      <c r="C58" s="117">
        <f>IF(B57="","",VLOOKUP($B57,'男子 '!$A$4:$K$127,2,))</f>
      </c>
      <c r="D58" s="63">
        <f>IF(B57="","",VLOOKUP($B57,'男子 '!$A$4:$K$127,4,))</f>
      </c>
      <c r="E58" s="140">
        <f>IF(B57="","",VLOOKUP($B57,'男子 '!$A$4:$K$127,5,))</f>
      </c>
      <c r="H58" s="251"/>
      <c r="I58" s="251"/>
      <c r="J58" s="117" t="str">
        <f>IF(I57="","",VLOOKUP($I57,'男子 '!$A$4:$K$127,2,))</f>
        <v>高島　麟太郎</v>
      </c>
      <c r="K58" s="63">
        <f>IF(I57="","",VLOOKUP($I57,'男子 '!$A$4:$K$127,4,))</f>
        <v>4</v>
      </c>
      <c r="L58" s="140" t="str">
        <f>IF(I57="","",VLOOKUP($I57,'男子 '!$A$4:$K$127,5,))</f>
        <v>立山ランラン</v>
      </c>
      <c r="M58" s="63">
        <v>18.05</v>
      </c>
    </row>
    <row r="64" spans="1:3" ht="18.75">
      <c r="A64" s="115" t="s">
        <v>0</v>
      </c>
      <c r="B64" s="115"/>
      <c r="C64" s="115" t="s">
        <v>9</v>
      </c>
    </row>
    <row r="66" spans="1:10" s="142" customFormat="1" ht="24" customHeight="1">
      <c r="A66" s="142" t="s">
        <v>22</v>
      </c>
      <c r="C66" s="142" t="s">
        <v>605</v>
      </c>
      <c r="H66" s="142" t="s">
        <v>23</v>
      </c>
      <c r="J66" s="142" t="s">
        <v>611</v>
      </c>
    </row>
    <row r="67" spans="1:13" s="118" customFormat="1" ht="18.75" customHeight="1">
      <c r="A67" s="126" t="s">
        <v>14</v>
      </c>
      <c r="B67" s="118" t="s">
        <v>11</v>
      </c>
      <c r="C67" s="127" t="s">
        <v>16</v>
      </c>
      <c r="D67" s="118" t="s">
        <v>3</v>
      </c>
      <c r="E67" s="127" t="s">
        <v>17</v>
      </c>
      <c r="F67" s="118" t="s">
        <v>12</v>
      </c>
      <c r="H67" s="126" t="s">
        <v>14</v>
      </c>
      <c r="I67" s="118" t="s">
        <v>11</v>
      </c>
      <c r="J67" s="127" t="s">
        <v>16</v>
      </c>
      <c r="K67" s="118" t="s">
        <v>3</v>
      </c>
      <c r="L67" s="127" t="s">
        <v>17</v>
      </c>
      <c r="M67" s="118" t="s">
        <v>12</v>
      </c>
    </row>
    <row r="68" spans="1:13" ht="11.25" customHeight="1">
      <c r="A68" s="251">
        <v>1</v>
      </c>
      <c r="B68" s="251">
        <v>7</v>
      </c>
      <c r="C68" s="143" t="str">
        <f>IF(B68="","",VLOOKUP($B68,'男子 '!$A$4:$K$127,3,))</f>
        <v>ｵﾀﾞ ﾎﾀｶ</v>
      </c>
      <c r="H68" s="251">
        <v>1</v>
      </c>
      <c r="I68" s="251">
        <v>2</v>
      </c>
      <c r="J68" s="143" t="str">
        <f>IF(I68="","",VLOOKUP($I68,'男子 '!$A$4:$K$127,3,))</f>
        <v>ｽｷﾞﾓﾄ ﾘｭｳｷ</v>
      </c>
      <c r="K68" s="63"/>
      <c r="L68" s="140"/>
      <c r="M68" s="63"/>
    </row>
    <row r="69" spans="1:13" ht="19.5" customHeight="1">
      <c r="A69" s="251"/>
      <c r="B69" s="251"/>
      <c r="C69" s="117" t="str">
        <f>IF(B68="","",VLOOKUP($B68,'男子 '!$A$4:$K$127,2,))</f>
        <v>織田  誉琢</v>
      </c>
      <c r="D69" s="63">
        <f>IF(B68="","",VLOOKUP($B68,'男子 '!$A$4:$K$127,4,))</f>
        <v>4</v>
      </c>
      <c r="E69" s="140" t="str">
        <f>IF(B68="","",VLOOKUP($B68,'男子 '!$A$4:$K$127,5,))</f>
        <v>Ａ.Ｃ.ＴＯＹＡＭＡ Ｊｒ.</v>
      </c>
      <c r="F69" s="63">
        <v>17.59</v>
      </c>
      <c r="H69" s="251"/>
      <c r="I69" s="251"/>
      <c r="J69" s="117" t="str">
        <f>IF(I68="","",VLOOKUP($I68,'男子 '!$A$4:$K$127,2,))</f>
        <v>杉本　隆起</v>
      </c>
      <c r="K69" s="63">
        <f>IF(I68="","",VLOOKUP($I68,'男子 '!$A$4:$K$127,4,))</f>
        <v>5</v>
      </c>
      <c r="L69" s="140" t="str">
        <f>IF(I68="","",VLOOKUP($I68,'男子 '!$A$4:$K$127,5,))</f>
        <v>慶応陸上クラブ</v>
      </c>
      <c r="M69" s="63">
        <v>17.74</v>
      </c>
    </row>
    <row r="70" spans="1:13" ht="11.25" customHeight="1">
      <c r="A70" s="251">
        <v>2</v>
      </c>
      <c r="B70" s="251">
        <v>33</v>
      </c>
      <c r="C70" s="143" t="str">
        <f>IF(B70="","",VLOOKUP($B70,'男子 '!$A$4:$K$127,3,))</f>
        <v>ﾎﾘ ｼﾞﾝｾｲ</v>
      </c>
      <c r="H70" s="251">
        <v>2</v>
      </c>
      <c r="I70" s="251">
        <v>11</v>
      </c>
      <c r="J70" s="143" t="str">
        <f>IF(I70="","",VLOOKUP($I70,'男子 '!$A$4:$K$127,3,))</f>
        <v>ｵｶｻﾞｷ ﾚｲ</v>
      </c>
      <c r="K70" s="63"/>
      <c r="L70" s="140"/>
      <c r="M70" s="63"/>
    </row>
    <row r="71" spans="1:13" ht="20.25" customHeight="1">
      <c r="A71" s="251"/>
      <c r="B71" s="251"/>
      <c r="C71" s="117" t="str">
        <f>IF(B70="","",VLOOKUP($B70,'男子 '!$A$4:$K$127,2,))</f>
        <v>堀　尋成</v>
      </c>
      <c r="D71" s="63">
        <f>IF(B70="","",VLOOKUP($B70,'男子 '!$A$4:$K$127,4,))</f>
        <v>4</v>
      </c>
      <c r="E71" s="140" t="str">
        <f>IF(B70="","",VLOOKUP($B70,'男子 '!$A$4:$K$127,5,))</f>
        <v>立山ランラン</v>
      </c>
      <c r="F71" s="63">
        <v>18.24</v>
      </c>
      <c r="H71" s="251"/>
      <c r="I71" s="251"/>
      <c r="J71" s="117" t="str">
        <f>IF(I70="","",VLOOKUP($I70,'男子 '!$A$4:$K$127,2,))</f>
        <v>岡崎　怜生</v>
      </c>
      <c r="K71" s="63">
        <f>IF(I70="","",VLOOKUP($I70,'男子 '!$A$4:$K$127,4,))</f>
        <v>5</v>
      </c>
      <c r="L71" s="140" t="str">
        <f>IF(I70="","",VLOOKUP($I70,'男子 '!$A$4:$K$127,5,))</f>
        <v>Ａ.Ｃ.ＴＯＹＡＭＡ Ｊｒ.</v>
      </c>
      <c r="M71" s="63">
        <v>17.03</v>
      </c>
    </row>
    <row r="72" spans="1:13" ht="11.25" customHeight="1">
      <c r="A72" s="251">
        <v>3</v>
      </c>
      <c r="B72" s="251">
        <v>54</v>
      </c>
      <c r="C72" s="143" t="str">
        <f>IF(B72="","",VLOOKUP($B72,'男子 '!$A$4:$K$127,3,))</f>
        <v>ｷｼ ｺｳｷ</v>
      </c>
      <c r="H72" s="251">
        <v>3</v>
      </c>
      <c r="I72" s="251">
        <v>24</v>
      </c>
      <c r="J72" s="143" t="str">
        <f>IF(I72="","",VLOOKUP($I72,'男子 '!$A$4:$K$127,3,))</f>
        <v>ｳﾁﾀﾞ ﾚﾅ</v>
      </c>
      <c r="K72" s="63"/>
      <c r="L72" s="140"/>
      <c r="M72" s="63"/>
    </row>
    <row r="73" spans="1:13" ht="20.25" customHeight="1">
      <c r="A73" s="251"/>
      <c r="B73" s="251"/>
      <c r="C73" s="117" t="str">
        <f>IF(B72="","",VLOOKUP($B72,'男子 '!$A$4:$K$127,2,))</f>
        <v>岸　　幸輝</v>
      </c>
      <c r="D73" s="63">
        <f>IF(B72="","",VLOOKUP($B72,'男子 '!$A$4:$K$127,4,))</f>
        <v>4</v>
      </c>
      <c r="E73" s="140" t="str">
        <f>IF(B72="","",VLOOKUP($B72,'男子 '!$A$4:$K$127,5,))</f>
        <v>Team.I</v>
      </c>
      <c r="F73" s="63">
        <v>18.16</v>
      </c>
      <c r="H73" s="251"/>
      <c r="I73" s="251"/>
      <c r="J73" s="117" t="str">
        <f>IF(I72="","",VLOOKUP($I72,'男子 '!$A$4:$K$127,2,))</f>
        <v>内田　澪那</v>
      </c>
      <c r="K73" s="63">
        <f>IF(I72="","",VLOOKUP($I72,'男子 '!$A$4:$K$127,4,))</f>
        <v>5</v>
      </c>
      <c r="L73" s="140" t="str">
        <f>IF(I72="","",VLOOKUP($I72,'男子 '!$A$4:$K$127,5,))</f>
        <v>立山ランラン</v>
      </c>
      <c r="M73" s="144">
        <v>17.81</v>
      </c>
    </row>
    <row r="74" spans="1:13" ht="11.25" customHeight="1">
      <c r="A74" s="251">
        <v>4</v>
      </c>
      <c r="B74" s="251">
        <v>62</v>
      </c>
      <c r="C74" s="143" t="str">
        <f>IF(B74="","",VLOOKUP($B74,'男子 '!$A$4:$K$127,3,))</f>
        <v>ﾀｻｷ ｿｳﾏ</v>
      </c>
      <c r="H74" s="251">
        <v>4</v>
      </c>
      <c r="I74" s="251">
        <v>48</v>
      </c>
      <c r="J74" s="143" t="str">
        <f>IF(I74="","",VLOOKUP($I74,'男子 '!$A$4:$K$127,3,))</f>
        <v>ﾔﾏｼﾀ ｱｷﾋﾛ</v>
      </c>
      <c r="K74" s="63"/>
      <c r="L74" s="140"/>
      <c r="M74" s="63"/>
    </row>
    <row r="75" spans="1:13" ht="20.25" customHeight="1">
      <c r="A75" s="251"/>
      <c r="B75" s="251"/>
      <c r="C75" s="117" t="str">
        <f>IF(B74="","",VLOOKUP($B74,'男子 '!$A$4:$K$127,2,))</f>
        <v>田崎　壮真</v>
      </c>
      <c r="D75" s="63">
        <f>IF(B74="","",VLOOKUP($B74,'男子 '!$A$4:$K$127,4,))</f>
        <v>4</v>
      </c>
      <c r="E75" s="140" t="str">
        <f>IF(B74="","",VLOOKUP($B74,'男子 '!$A$4:$K$127,5,))</f>
        <v>フラットA．C．Ｊｒ</v>
      </c>
      <c r="F75" s="63">
        <v>16.99</v>
      </c>
      <c r="H75" s="251"/>
      <c r="I75" s="251"/>
      <c r="J75" s="117" t="str">
        <f>IF(I74="","",VLOOKUP($I74,'男子 '!$A$4:$K$127,2,))</f>
        <v>山下　晃広</v>
      </c>
      <c r="K75" s="63">
        <f>IF(I74="","",VLOOKUP($I74,'男子 '!$A$4:$K$127,4,))</f>
        <v>5</v>
      </c>
      <c r="L75" s="140" t="str">
        <f>IF(I74="","",VLOOKUP($I74,'男子 '!$A$4:$K$127,5,))</f>
        <v>Team.I</v>
      </c>
      <c r="M75" s="63">
        <v>14.86</v>
      </c>
    </row>
    <row r="76" spans="1:13" ht="11.25" customHeight="1">
      <c r="A76" s="251">
        <v>5</v>
      </c>
      <c r="B76" s="251">
        <v>107</v>
      </c>
      <c r="C76" s="143" t="str">
        <f>IF(B76="","",VLOOKUP($B76,'男子 '!$A$4:$K$127,3,))</f>
        <v>ﾑﾗｲ ｶﾝｼﾞ</v>
      </c>
      <c r="H76" s="251">
        <v>5</v>
      </c>
      <c r="I76" s="251">
        <v>103</v>
      </c>
      <c r="J76" s="143" t="str">
        <f>IF(I76="","",VLOOKUP($I76,'男子 '!$A$4:$K$127,3,))</f>
        <v>ﾀﾆｸﾞﾁ ﾋﾋﾞｷ</v>
      </c>
      <c r="K76" s="63"/>
      <c r="L76" s="140"/>
      <c r="M76" s="63"/>
    </row>
    <row r="77" spans="1:13" ht="20.25" customHeight="1">
      <c r="A77" s="251"/>
      <c r="B77" s="251"/>
      <c r="C77" s="117" t="str">
        <f>IF(B76="","",VLOOKUP($B76,'男子 '!$A$4:$K$127,2,))</f>
        <v>村井　貫二</v>
      </c>
      <c r="D77" s="63">
        <f>IF(B76="","",VLOOKUP($B76,'男子 '!$A$4:$K$127,4,))</f>
        <v>4</v>
      </c>
      <c r="E77" s="140">
        <f>IF(B76="","",VLOOKUP($B76,'男子 '!$A$4:$K$127,5,))</f>
        <v>0</v>
      </c>
      <c r="F77" s="63">
        <v>17.77</v>
      </c>
      <c r="H77" s="251"/>
      <c r="I77" s="251"/>
      <c r="J77" s="117" t="str">
        <f>IF(I76="","",VLOOKUP($I76,'男子 '!$A$4:$K$127,2,))</f>
        <v>谷口　響</v>
      </c>
      <c r="K77" s="63">
        <f>IF(I76="","",VLOOKUP($I76,'男子 '!$A$4:$K$127,4,))</f>
        <v>5</v>
      </c>
      <c r="L77" s="140" t="str">
        <f>IF(I76="","",VLOOKUP($I76,'男子 '!$A$4:$K$127,5,))</f>
        <v>滑川ジュニア</v>
      </c>
      <c r="M77" s="63">
        <v>14.71</v>
      </c>
    </row>
    <row r="78" spans="1:13" ht="11.25" customHeight="1">
      <c r="A78" s="251">
        <v>6</v>
      </c>
      <c r="B78" s="251">
        <v>83</v>
      </c>
      <c r="C78" s="143" t="str">
        <f>IF(B78="","",VLOOKUP($B78,'男子 '!$A$4:$K$127,3,))</f>
        <v>ｲｹﾓﾘ ｱﾗﾀ</v>
      </c>
      <c r="H78" s="251">
        <v>6</v>
      </c>
      <c r="I78" s="251">
        <v>82</v>
      </c>
      <c r="J78" s="143" t="str">
        <f>IF(I78="","",VLOOKUP($I78,'男子 '!$A$4:$K$127,3,))</f>
        <v>ｶﾜｸﾞﾁ ｹｲﾀﾛｳ</v>
      </c>
      <c r="K78" s="63"/>
      <c r="L78" s="140"/>
      <c r="M78" s="63"/>
    </row>
    <row r="79" spans="1:13" ht="20.25" customHeight="1">
      <c r="A79" s="251"/>
      <c r="B79" s="251"/>
      <c r="C79" s="117" t="str">
        <f>IF(B78="","",VLOOKUP($B78,'男子 '!$A$4:$K$127,2,))</f>
        <v>池森　新大</v>
      </c>
      <c r="D79" s="63">
        <f>IF(B78="","",VLOOKUP($B78,'男子 '!$A$4:$K$127,4,))</f>
        <v>4</v>
      </c>
      <c r="E79" s="140" t="str">
        <f>IF(B78="","",VLOOKUP($B78,'男子 '!$A$4:$K$127,5,))</f>
        <v>魚津陸上スポーツ少年団</v>
      </c>
      <c r="F79" s="63">
        <v>17.76</v>
      </c>
      <c r="H79" s="251"/>
      <c r="I79" s="251"/>
      <c r="J79" s="117" t="str">
        <f>IF(I78="","",VLOOKUP($I78,'男子 '!$A$4:$K$127,2,))</f>
        <v>川口　恵太郎</v>
      </c>
      <c r="K79" s="63">
        <f>IF(I78="","",VLOOKUP($I78,'男子 '!$A$4:$K$127,4,))</f>
        <v>5</v>
      </c>
      <c r="L79" s="140" t="str">
        <f>IF(I78="","",VLOOKUP($I78,'男子 '!$A$4:$K$127,5,))</f>
        <v>魚津陸上スポーツ少年団</v>
      </c>
      <c r="M79" s="63">
        <v>17.56</v>
      </c>
    </row>
    <row r="80" spans="1:13" ht="11.25" customHeight="1">
      <c r="A80" s="251">
        <v>7</v>
      </c>
      <c r="B80" s="251">
        <v>34</v>
      </c>
      <c r="C80" s="143" t="str">
        <f>IF(B80="","",VLOOKUP($B80,'男子 '!$A$4:$K$127,3,))</f>
        <v>ﾖｼﾀﾞ ﾊﾔﾄ</v>
      </c>
      <c r="H80" s="251">
        <v>7</v>
      </c>
      <c r="I80" s="251">
        <v>93</v>
      </c>
      <c r="J80" s="143" t="str">
        <f>IF(I80="","",VLOOKUP($I80,'男子 '!$A$4:$K$127,3,))</f>
        <v>ﾅﾙｾ ｷｭｳﾀ</v>
      </c>
      <c r="K80" s="63"/>
      <c r="L80" s="140"/>
      <c r="M80" s="63"/>
    </row>
    <row r="81" spans="1:13" ht="20.25" customHeight="1">
      <c r="A81" s="251"/>
      <c r="B81" s="251"/>
      <c r="C81" s="117" t="str">
        <f>IF(B80="","",VLOOKUP($B80,'男子 '!$A$4:$K$127,2,))</f>
        <v>吉田　颯</v>
      </c>
      <c r="D81" s="63">
        <f>IF(B80="","",VLOOKUP($B80,'男子 '!$A$4:$K$127,4,))</f>
        <v>4</v>
      </c>
      <c r="E81" s="140" t="str">
        <f>IF(B80="","",VLOOKUP($B80,'男子 '!$A$4:$K$127,5,))</f>
        <v>立山ランラン</v>
      </c>
      <c r="F81" s="63">
        <v>17.34</v>
      </c>
      <c r="H81" s="251"/>
      <c r="I81" s="251"/>
      <c r="J81" s="117" t="str">
        <f>IF(I80="","",VLOOKUP($I80,'男子 '!$A$4:$K$127,2,))</f>
        <v>成瀬　久太</v>
      </c>
      <c r="K81" s="63">
        <f>IF(I80="","",VLOOKUP($I80,'男子 '!$A$4:$K$127,4,))</f>
        <v>5</v>
      </c>
      <c r="L81" s="140" t="str">
        <f>IF(I80="","",VLOOKUP($I80,'男子 '!$A$4:$K$127,5,))</f>
        <v>滑川ジュニア</v>
      </c>
      <c r="M81" s="63">
        <v>17.66</v>
      </c>
    </row>
    <row r="82" spans="1:13" ht="11.25" customHeight="1">
      <c r="A82" s="251">
        <v>8</v>
      </c>
      <c r="B82" s="251">
        <v>105</v>
      </c>
      <c r="C82" s="143" t="str">
        <f>IF(B82="","",VLOOKUP($B82,'男子 '!$A$4:$K$127,3,))</f>
        <v>ﾀｶｵｶ ﾋﾕｳ</v>
      </c>
      <c r="H82" s="251">
        <v>8</v>
      </c>
      <c r="I82" s="251">
        <v>57</v>
      </c>
      <c r="J82" s="143" t="str">
        <f>IF(I82="","",VLOOKUP($I82,'男子 '!$A$4:$K$127,3,))</f>
        <v>ﾎﾘﾀ ｹｲﾀ</v>
      </c>
      <c r="K82" s="63"/>
      <c r="L82" s="140"/>
      <c r="M82" s="63"/>
    </row>
    <row r="83" spans="1:13" ht="20.25" customHeight="1">
      <c r="A83" s="251"/>
      <c r="B83" s="251"/>
      <c r="C83" s="117" t="str">
        <f>IF(B82="","",VLOOKUP($B82,'男子 '!$A$4:$K$127,2,))</f>
        <v>高岡　日悠</v>
      </c>
      <c r="D83" s="63">
        <f>IF(B82="","",VLOOKUP($B82,'男子 '!$A$4:$K$127,4,))</f>
        <v>4</v>
      </c>
      <c r="E83" s="140">
        <f>IF(B82="","",VLOOKUP($B82,'男子 '!$A$4:$K$127,5,))</f>
        <v>0</v>
      </c>
      <c r="F83" s="63">
        <v>15.78</v>
      </c>
      <c r="H83" s="251"/>
      <c r="I83" s="251"/>
      <c r="J83" s="117" t="str">
        <f>IF(I82="","",VLOOKUP($I82,'男子 '!$A$4:$K$127,2,))</f>
        <v>堀田　啓太</v>
      </c>
      <c r="K83" s="63">
        <f>IF(I82="","",VLOOKUP($I82,'男子 '!$A$4:$K$127,4,))</f>
        <v>5</v>
      </c>
      <c r="L83" s="140" t="str">
        <f>IF(I82="","",VLOOKUP($I82,'男子 '!$A$4:$K$127,5,))</f>
        <v>Team.I</v>
      </c>
      <c r="M83" s="63">
        <v>18.52</v>
      </c>
    </row>
    <row r="84" ht="22.5" customHeight="1"/>
    <row r="85" spans="1:10" s="142" customFormat="1" ht="24" customHeight="1">
      <c r="A85" s="142" t="s">
        <v>24</v>
      </c>
      <c r="C85" s="142" t="s">
        <v>605</v>
      </c>
      <c r="H85" s="142" t="s">
        <v>25</v>
      </c>
      <c r="J85" s="142" t="s">
        <v>612</v>
      </c>
    </row>
    <row r="86" spans="1:13" s="118" customFormat="1" ht="18.75" customHeight="1">
      <c r="A86" s="126" t="s">
        <v>14</v>
      </c>
      <c r="B86" s="118" t="s">
        <v>11</v>
      </c>
      <c r="C86" s="127" t="s">
        <v>16</v>
      </c>
      <c r="D86" s="118" t="s">
        <v>3</v>
      </c>
      <c r="E86" s="127" t="s">
        <v>17</v>
      </c>
      <c r="F86" s="118" t="s">
        <v>12</v>
      </c>
      <c r="H86" s="126" t="s">
        <v>14</v>
      </c>
      <c r="I86" s="118" t="s">
        <v>11</v>
      </c>
      <c r="J86" s="127" t="s">
        <v>16</v>
      </c>
      <c r="K86" s="118" t="s">
        <v>3</v>
      </c>
      <c r="L86" s="127" t="s">
        <v>17</v>
      </c>
      <c r="M86" s="118" t="s">
        <v>12</v>
      </c>
    </row>
    <row r="87" spans="1:13" ht="11.25" customHeight="1">
      <c r="A87" s="251">
        <v>1</v>
      </c>
      <c r="B87" s="251">
        <v>3</v>
      </c>
      <c r="C87" s="143" t="str">
        <f>IF(B87="","",VLOOKUP($B87,'男子 '!$A$4:$K$127,3,))</f>
        <v>ﾊﾔｼ ｺｳｾｲ</v>
      </c>
      <c r="H87" s="251">
        <v>1</v>
      </c>
      <c r="I87" s="251"/>
      <c r="J87" s="143">
        <f>IF(I87="","",VLOOKUP($I87,'男子 '!$A$4:$K$127,3,))</f>
      </c>
      <c r="K87" s="63"/>
      <c r="L87" s="140"/>
      <c r="M87" s="63"/>
    </row>
    <row r="88" spans="1:13" ht="20.25" customHeight="1">
      <c r="A88" s="251"/>
      <c r="B88" s="251"/>
      <c r="C88" s="117" t="str">
        <f>IF(B87="","",VLOOKUP($B87,'男子 '!$A$4:$K$127,2,))</f>
        <v>林　孝晟</v>
      </c>
      <c r="D88" s="63">
        <f>IF(B87="","",VLOOKUP($B87,'男子 '!$A$4:$K$127,4,))</f>
        <v>5</v>
      </c>
      <c r="E88" s="140" t="str">
        <f>IF(B87="","",VLOOKUP($B87,'男子 '!$A$4:$K$127,5,))</f>
        <v>慶応陸上クラブ</v>
      </c>
      <c r="F88" s="144">
        <v>15</v>
      </c>
      <c r="H88" s="251"/>
      <c r="I88" s="251"/>
      <c r="J88" s="117">
        <f>IF(I87="","",VLOOKUP($I87,'男子 '!$A$4:$K$127,2,))</f>
      </c>
      <c r="K88" s="63">
        <f>IF(I87="","",VLOOKUP($I87,'男子 '!$A$4:$K$127,4,))</f>
      </c>
      <c r="L88" s="140">
        <f>IF(I87="","",VLOOKUP($I87,'男子 '!$A$4:$K$127,5,))</f>
      </c>
      <c r="M88" s="63"/>
    </row>
    <row r="89" spans="1:13" ht="11.25" customHeight="1">
      <c r="A89" s="251">
        <v>2</v>
      </c>
      <c r="B89" s="251">
        <v>12</v>
      </c>
      <c r="C89" s="143" t="str">
        <f>IF(B89="","",VLOOKUP($B89,'男子 '!$A$4:$K$127,3,))</f>
        <v>ｴｻﾞｷ ﾏｵ</v>
      </c>
      <c r="H89" s="251">
        <v>2</v>
      </c>
      <c r="I89" s="251">
        <v>95</v>
      </c>
      <c r="J89" s="143" t="str">
        <f>IF(I89="","",VLOOKUP($I89,'男子 '!$A$4:$K$127,3,))</f>
        <v>ｼｮｳｾﾞﾝ ｷﾖｽﾐ</v>
      </c>
      <c r="K89" s="63"/>
      <c r="L89" s="140"/>
      <c r="M89" s="63"/>
    </row>
    <row r="90" spans="1:13" ht="20.25" customHeight="1">
      <c r="A90" s="251"/>
      <c r="B90" s="251"/>
      <c r="C90" s="117" t="str">
        <f>IF(B89="","",VLOOKUP($B89,'男子 '!$A$4:$K$127,2,))</f>
        <v>江崎　真央</v>
      </c>
      <c r="D90" s="63">
        <f>IF(B89="","",VLOOKUP($B89,'男子 '!$A$4:$K$127,4,))</f>
        <v>5</v>
      </c>
      <c r="E90" s="140" t="str">
        <f>IF(B89="","",VLOOKUP($B89,'男子 '!$A$4:$K$127,5,))</f>
        <v>Ａ.Ｃ.ＴＯＹＡＭＡ Ｊｒ.</v>
      </c>
      <c r="F90" s="63">
        <v>16.36</v>
      </c>
      <c r="H90" s="251"/>
      <c r="I90" s="251"/>
      <c r="J90" s="117" t="str">
        <f>IF(I89="","",VLOOKUP($I89,'男子 '!$A$4:$K$127,2,))</f>
        <v>小善　聖純</v>
      </c>
      <c r="K90" s="63">
        <f>IF(I89="","",VLOOKUP($I89,'男子 '!$A$4:$K$127,4,))</f>
        <v>5</v>
      </c>
      <c r="L90" s="140" t="str">
        <f>IF(I89="","",VLOOKUP($I89,'男子 '!$A$4:$K$127,5,))</f>
        <v>滑川ジュニア</v>
      </c>
      <c r="M90" s="144">
        <v>18.7</v>
      </c>
    </row>
    <row r="91" spans="1:13" ht="11.25" customHeight="1">
      <c r="A91" s="251">
        <v>3</v>
      </c>
      <c r="B91" s="251">
        <v>25</v>
      </c>
      <c r="C91" s="143" t="str">
        <f>IF(B91="","",VLOOKUP($B91,'男子 '!$A$4:$K$127,3,))</f>
        <v>ｵｵｸﾗ ﾘｸ</v>
      </c>
      <c r="H91" s="251">
        <v>3</v>
      </c>
      <c r="I91" s="251">
        <v>85</v>
      </c>
      <c r="J91" s="143" t="str">
        <f>IF(I91="","",VLOOKUP($I91,'男子 '!$A$4:$K$127,3,))</f>
        <v>ﾅｼｷ ﾕｳﾏ</v>
      </c>
      <c r="K91" s="63"/>
      <c r="L91" s="140"/>
      <c r="M91" s="63"/>
    </row>
    <row r="92" spans="1:13" ht="20.25" customHeight="1">
      <c r="A92" s="251"/>
      <c r="B92" s="251"/>
      <c r="C92" s="117" t="str">
        <f>IF(B91="","",VLOOKUP($B91,'男子 '!$A$4:$K$127,2,))</f>
        <v>大倉　陸</v>
      </c>
      <c r="D92" s="63">
        <f>IF(B91="","",VLOOKUP($B91,'男子 '!$A$4:$K$127,4,))</f>
        <v>5</v>
      </c>
      <c r="E92" s="140" t="str">
        <f>IF(B91="","",VLOOKUP($B91,'男子 '!$A$4:$K$127,5,))</f>
        <v>立山ランラン</v>
      </c>
      <c r="F92" s="63">
        <v>16.79</v>
      </c>
      <c r="H92" s="251"/>
      <c r="I92" s="251"/>
      <c r="J92" s="117" t="str">
        <f>IF(I91="","",VLOOKUP($I91,'男子 '!$A$4:$K$127,2,))</f>
        <v>梨木　祐真</v>
      </c>
      <c r="K92" s="63">
        <f>IF(I91="","",VLOOKUP($I91,'男子 '!$A$4:$K$127,4,))</f>
        <v>5</v>
      </c>
      <c r="L92" s="140" t="str">
        <f>IF(I91="","",VLOOKUP($I91,'男子 '!$A$4:$K$127,5,))</f>
        <v>魚津陸上スポーツ少年団</v>
      </c>
      <c r="M92" s="63">
        <v>14.79</v>
      </c>
    </row>
    <row r="93" spans="1:13" ht="11.25" customHeight="1">
      <c r="A93" s="251">
        <v>4</v>
      </c>
      <c r="B93" s="251">
        <v>49</v>
      </c>
      <c r="C93" s="143" t="str">
        <f>IF(B93="","",VLOOKUP($B93,'男子 '!$A$4:$K$127,3,))</f>
        <v>ﾀﾆｶﾜ ｲｯｾｲ</v>
      </c>
      <c r="H93" s="251">
        <v>4</v>
      </c>
      <c r="I93" s="251">
        <v>65</v>
      </c>
      <c r="J93" s="143" t="str">
        <f>IF(I93="","",VLOOKUP($I93,'男子 '!$A$4:$K$127,3,))</f>
        <v>ﾅｶﾀﾆ ﾙｲ</v>
      </c>
      <c r="K93" s="63"/>
      <c r="L93" s="140"/>
      <c r="M93" s="63"/>
    </row>
    <row r="94" spans="1:13" ht="20.25" customHeight="1">
      <c r="A94" s="251"/>
      <c r="B94" s="251"/>
      <c r="C94" s="117" t="str">
        <f>IF(B93="","",VLOOKUP($B93,'男子 '!$A$4:$K$127,2,))</f>
        <v>谷川　一生</v>
      </c>
      <c r="D94" s="63">
        <f>IF(B93="","",VLOOKUP($B93,'男子 '!$A$4:$K$127,4,))</f>
        <v>5</v>
      </c>
      <c r="E94" s="140" t="str">
        <f>IF(B93="","",VLOOKUP($B93,'男子 '!$A$4:$K$127,5,))</f>
        <v>Team.I</v>
      </c>
      <c r="F94" s="63">
        <v>16.67</v>
      </c>
      <c r="H94" s="251"/>
      <c r="I94" s="251"/>
      <c r="J94" s="117" t="str">
        <f>IF(I93="","",VLOOKUP($I93,'男子 '!$A$4:$K$127,2,))</f>
        <v>中谷　流惟</v>
      </c>
      <c r="K94" s="63">
        <f>IF(I93="","",VLOOKUP($I93,'男子 '!$A$4:$K$127,4,))</f>
        <v>5</v>
      </c>
      <c r="L94" s="140" t="str">
        <f>IF(I93="","",VLOOKUP($I93,'男子 '!$A$4:$K$127,5,))</f>
        <v>フラットA．C．Ｊｒ</v>
      </c>
      <c r="M94" s="63">
        <v>15.83</v>
      </c>
    </row>
    <row r="95" spans="1:13" ht="11.25" customHeight="1">
      <c r="A95" s="251">
        <v>5</v>
      </c>
      <c r="B95" s="251">
        <v>64</v>
      </c>
      <c r="C95" s="143" t="str">
        <f>IF(B95="","",VLOOKUP($B95,'男子 '!$A$4:$K$127,3,))</f>
        <v>ﾄﾞｲ ﾀｸﾐ</v>
      </c>
      <c r="H95" s="251">
        <v>5</v>
      </c>
      <c r="I95" s="251">
        <v>50</v>
      </c>
      <c r="J95" s="143" t="str">
        <f>IF(I95="","",VLOOKUP($I95,'男子 '!$A$4:$K$127,3,))</f>
        <v>ﾀﾑﾗ ﾘｵ</v>
      </c>
      <c r="K95" s="63"/>
      <c r="L95" s="140"/>
      <c r="M95" s="63"/>
    </row>
    <row r="96" spans="1:13" ht="18" customHeight="1">
      <c r="A96" s="251"/>
      <c r="B96" s="251"/>
      <c r="C96" s="117" t="str">
        <f>IF(B95="","",VLOOKUP($B95,'男子 '!$A$4:$K$127,2,))</f>
        <v>土井　拓実</v>
      </c>
      <c r="D96" s="63">
        <f>IF(B95="","",VLOOKUP($B95,'男子 '!$A$4:$K$127,4,))</f>
        <v>5</v>
      </c>
      <c r="E96" s="140" t="str">
        <f>IF(B95="","",VLOOKUP($B95,'男子 '!$A$4:$K$127,5,))</f>
        <v>フラットA．C．Ｊｒ</v>
      </c>
      <c r="F96" s="63">
        <v>17.09</v>
      </c>
      <c r="H96" s="251"/>
      <c r="I96" s="251"/>
      <c r="J96" s="117" t="str">
        <f>IF(I95="","",VLOOKUP($I95,'男子 '!$A$4:$K$127,2,))</f>
        <v>田村　莉旺</v>
      </c>
      <c r="K96" s="63">
        <f>IF(I95="","",VLOOKUP($I95,'男子 '!$A$4:$K$127,4,))</f>
        <v>5</v>
      </c>
      <c r="L96" s="140" t="str">
        <f>IF(I95="","",VLOOKUP($I95,'男子 '!$A$4:$K$127,5,))</f>
        <v>Team.I</v>
      </c>
      <c r="M96" s="63">
        <v>15.53</v>
      </c>
    </row>
    <row r="97" spans="1:13" ht="11.25" customHeight="1">
      <c r="A97" s="251">
        <v>6</v>
      </c>
      <c r="B97" s="251">
        <v>84</v>
      </c>
      <c r="C97" s="143" t="str">
        <f>IF(B97="","",VLOOKUP($B97,'男子 '!$A$4:$K$127,3,))</f>
        <v>ﾆﾅｶﾞﾜ ｶｲｾｲ</v>
      </c>
      <c r="H97" s="251">
        <v>6</v>
      </c>
      <c r="I97" s="251">
        <v>26</v>
      </c>
      <c r="J97" s="143" t="str">
        <f>IF(I97="","",VLOOKUP($I97,'男子 '!$A$4:$K$127,3,))</f>
        <v>ﾀｶｼﾏ ﾕｳｽｹ</v>
      </c>
      <c r="K97" s="63"/>
      <c r="L97" s="140"/>
      <c r="M97" s="63"/>
    </row>
    <row r="98" spans="1:13" ht="20.25" customHeight="1">
      <c r="A98" s="251"/>
      <c r="B98" s="251"/>
      <c r="C98" s="117" t="str">
        <f>IF(B97="","",VLOOKUP($B97,'男子 '!$A$4:$K$127,2,))</f>
        <v>蜷川凱せい</v>
      </c>
      <c r="D98" s="63">
        <f>IF(B97="","",VLOOKUP($B97,'男子 '!$A$4:$K$127,4,))</f>
        <v>5</v>
      </c>
      <c r="E98" s="140" t="str">
        <f>IF(B97="","",VLOOKUP($B97,'男子 '!$A$4:$K$127,5,))</f>
        <v>魚津陸上スポーツ少年団</v>
      </c>
      <c r="F98" s="144">
        <v>17.19</v>
      </c>
      <c r="H98" s="251"/>
      <c r="I98" s="251"/>
      <c r="J98" s="117" t="str">
        <f>IF(I97="","",VLOOKUP($I97,'男子 '!$A$4:$K$127,2,))</f>
        <v>高島　優介</v>
      </c>
      <c r="K98" s="63">
        <f>IF(I97="","",VLOOKUP($I97,'男子 '!$A$4:$K$127,4,))</f>
        <v>5</v>
      </c>
      <c r="L98" s="140" t="str">
        <f>IF(I97="","",VLOOKUP($I97,'男子 '!$A$4:$K$127,5,))</f>
        <v>立山ランラン</v>
      </c>
      <c r="M98" s="63">
        <v>18.18</v>
      </c>
    </row>
    <row r="99" spans="1:13" ht="11.25" customHeight="1">
      <c r="A99" s="251">
        <v>7</v>
      </c>
      <c r="B99" s="251">
        <v>94</v>
      </c>
      <c r="C99" s="143" t="str">
        <f>IF(B99="","",VLOOKUP($B99,'男子 '!$A$4:$K$127,3,))</f>
        <v>ｲﾊﾗ ﾕｳｷ</v>
      </c>
      <c r="H99" s="251">
        <v>7</v>
      </c>
      <c r="I99" s="251">
        <v>13</v>
      </c>
      <c r="J99" s="143" t="str">
        <f>IF(I99="","",VLOOKUP($I99,'男子 '!$A$4:$K$127,3,))</f>
        <v>ﾅｶｻｲ ﾖｳｽｹ</v>
      </c>
      <c r="K99" s="63"/>
      <c r="L99" s="140"/>
      <c r="M99" s="63"/>
    </row>
    <row r="100" spans="1:13" ht="20.25" customHeight="1">
      <c r="A100" s="251"/>
      <c r="B100" s="251"/>
      <c r="C100" s="117" t="str">
        <f>IF(B99="","",VLOOKUP($B99,'男子 '!$A$4:$K$127,2,))</f>
        <v>井原　悠稀</v>
      </c>
      <c r="D100" s="63">
        <f>IF(B99="","",VLOOKUP($B99,'男子 '!$A$4:$K$127,4,))</f>
        <v>5</v>
      </c>
      <c r="E100" s="140" t="str">
        <f>IF(B99="","",VLOOKUP($B99,'男子 '!$A$4:$K$127,5,))</f>
        <v>滑川ジュニア</v>
      </c>
      <c r="F100" s="63">
        <v>19.23</v>
      </c>
      <c r="H100" s="251"/>
      <c r="I100" s="251"/>
      <c r="J100" s="117" t="str">
        <f>IF(I99="","",VLOOKUP($I99,'男子 '!$A$4:$K$127,2,))</f>
        <v>中才　陽介</v>
      </c>
      <c r="K100" s="63">
        <f>IF(I99="","",VLOOKUP($I99,'男子 '!$A$4:$K$127,4,))</f>
        <v>5</v>
      </c>
      <c r="L100" s="140" t="str">
        <f>IF(I99="","",VLOOKUP($I99,'男子 '!$A$4:$K$127,5,))</f>
        <v>Ａ.Ｃ.ＴＯＹＡＭＡ Ｊｒ.</v>
      </c>
      <c r="M100" s="63">
        <v>16.07</v>
      </c>
    </row>
    <row r="101" spans="1:13" ht="11.25" customHeight="1">
      <c r="A101" s="251">
        <v>8</v>
      </c>
      <c r="B101" s="251">
        <v>108</v>
      </c>
      <c r="C101" s="143" t="str">
        <f>IF(B101="","",VLOOKUP($B101,'男子 '!$A$4:$K$127,3,))</f>
        <v>ﾀｷﾔﾏ ｱｻﾋ</v>
      </c>
      <c r="H101" s="251">
        <v>8</v>
      </c>
      <c r="I101" s="251">
        <v>4</v>
      </c>
      <c r="J101" s="143" t="str">
        <f>IF(I101="","",VLOOKUP($I101,'男子 '!$A$4:$K$127,3,))</f>
        <v>ｸﾎﾞﾀ ﾖｳｽｹ</v>
      </c>
      <c r="K101" s="63"/>
      <c r="L101" s="140"/>
      <c r="M101" s="63"/>
    </row>
    <row r="102" spans="1:13" ht="20.25" customHeight="1">
      <c r="A102" s="251"/>
      <c r="B102" s="251"/>
      <c r="C102" s="117" t="str">
        <f>IF(B101="","",VLOOKUP($B101,'男子 '!$A$4:$K$127,2,))</f>
        <v>滝山　朝斐</v>
      </c>
      <c r="D102" s="63">
        <f>IF(B101="","",VLOOKUP($B101,'男子 '!$A$4:$K$127,4,))</f>
        <v>5</v>
      </c>
      <c r="E102" s="140">
        <f>IF(B101="","",VLOOKUP($B101,'男子 '!$A$4:$K$127,5,))</f>
        <v>0</v>
      </c>
      <c r="F102" s="63">
        <v>15.72</v>
      </c>
      <c r="H102" s="251"/>
      <c r="I102" s="251"/>
      <c r="J102" s="117" t="str">
        <f>IF(I101="","",VLOOKUP($I101,'男子 '!$A$4:$K$127,2,))</f>
        <v>久保田　陽介</v>
      </c>
      <c r="K102" s="63">
        <f>IF(I101="","",VLOOKUP($I101,'男子 '!$A$4:$K$127,4,))</f>
        <v>5</v>
      </c>
      <c r="L102" s="140" t="str">
        <f>IF(I101="","",VLOOKUP($I101,'男子 '!$A$4:$K$127,5,))</f>
        <v>慶応陸上クラブ</v>
      </c>
      <c r="M102" s="63">
        <v>16.74</v>
      </c>
    </row>
    <row r="103" ht="22.5" customHeight="1"/>
    <row r="104" spans="1:10" s="142" customFormat="1" ht="24" customHeight="1">
      <c r="A104" s="142" t="s">
        <v>26</v>
      </c>
      <c r="C104" s="142" t="s">
        <v>613</v>
      </c>
      <c r="H104" s="142" t="s">
        <v>27</v>
      </c>
      <c r="J104" s="142" t="s">
        <v>614</v>
      </c>
    </row>
    <row r="105" spans="1:13" s="118" customFormat="1" ht="18.75" customHeight="1">
      <c r="A105" s="126" t="s">
        <v>14</v>
      </c>
      <c r="B105" s="118" t="s">
        <v>11</v>
      </c>
      <c r="C105" s="127" t="s">
        <v>16</v>
      </c>
      <c r="D105" s="118" t="s">
        <v>3</v>
      </c>
      <c r="E105" s="127" t="s">
        <v>17</v>
      </c>
      <c r="F105" s="118" t="s">
        <v>12</v>
      </c>
      <c r="H105" s="126" t="s">
        <v>14</v>
      </c>
      <c r="I105" s="118" t="s">
        <v>11</v>
      </c>
      <c r="J105" s="127" t="s">
        <v>16</v>
      </c>
      <c r="K105" s="118" t="s">
        <v>3</v>
      </c>
      <c r="L105" s="127" t="s">
        <v>17</v>
      </c>
      <c r="M105" s="118" t="s">
        <v>12</v>
      </c>
    </row>
    <row r="106" spans="1:13" ht="11.25" customHeight="1">
      <c r="A106" s="251">
        <v>1</v>
      </c>
      <c r="B106" s="251"/>
      <c r="C106" s="143">
        <f>IF(B106="","",VLOOKUP($B106,'男子 '!$A$4:$K$127,3,))</f>
      </c>
      <c r="H106" s="251">
        <v>1</v>
      </c>
      <c r="I106" s="251"/>
      <c r="J106" s="143">
        <f>IF(I106="","",VLOOKUP($I106,'男子 '!$A$4:$K$127,3,))</f>
      </c>
      <c r="K106" s="63"/>
      <c r="L106" s="140"/>
      <c r="M106" s="63"/>
    </row>
    <row r="107" spans="1:13" ht="20.25" customHeight="1">
      <c r="A107" s="251"/>
      <c r="B107" s="251"/>
      <c r="C107" s="117">
        <f>IF(B106="","",VLOOKUP($B106,'男子 '!$A$4:$K$127,2,))</f>
      </c>
      <c r="D107" s="63">
        <f>IF(B106="","",VLOOKUP($B106,'男子 '!$A$4:$K$127,4,))</f>
      </c>
      <c r="E107" s="140">
        <f>IF(B106="","",VLOOKUP($B106,'男子 '!$A$4:$K$127,5,))</f>
      </c>
      <c r="H107" s="251"/>
      <c r="I107" s="251"/>
      <c r="J107" s="117">
        <f>IF(I106="","",VLOOKUP($I106,'男子 '!$A$4:$K$127,2,))</f>
      </c>
      <c r="K107" s="63">
        <f>IF(I106="","",VLOOKUP($I106,'男子 '!$A$4:$K$127,4,))</f>
      </c>
      <c r="L107" s="140">
        <f>IF(I106="","",VLOOKUP($I106,'男子 '!$A$4:$K$127,5,))</f>
      </c>
      <c r="M107" s="63"/>
    </row>
    <row r="108" spans="1:13" ht="11.25" customHeight="1">
      <c r="A108" s="251">
        <v>2</v>
      </c>
      <c r="B108" s="251">
        <v>96</v>
      </c>
      <c r="C108" s="143" t="str">
        <f>IF(B108="","",VLOOKUP($B108,'男子 '!$A$4:$K$127,3,))</f>
        <v>ｵｸﾉ ﾕｳﾀﾞｲ</v>
      </c>
      <c r="H108" s="251">
        <v>2</v>
      </c>
      <c r="I108" s="251">
        <v>67</v>
      </c>
      <c r="J108" s="143" t="str">
        <f>IF(I108="","",VLOOKUP($I108,'男子 '!$A$4:$K$127,3,))</f>
        <v>ﾅｶﾊﾞﾔｼ ｼｭﾝｽｹ</v>
      </c>
      <c r="K108" s="63"/>
      <c r="L108" s="140"/>
      <c r="M108" s="63"/>
    </row>
    <row r="109" spans="1:13" ht="20.25" customHeight="1">
      <c r="A109" s="251"/>
      <c r="B109" s="251"/>
      <c r="C109" s="117" t="str">
        <f>IF(B108="","",VLOOKUP($B108,'男子 '!$A$4:$K$127,2,))</f>
        <v>奥野　雄大</v>
      </c>
      <c r="D109" s="63">
        <f>IF(B108="","",VLOOKUP($B108,'男子 '!$A$4:$K$127,4,))</f>
        <v>5</v>
      </c>
      <c r="E109" s="140" t="str">
        <f>IF(B108="","",VLOOKUP($B108,'男子 '!$A$4:$K$127,5,))</f>
        <v>滑川ジュニア</v>
      </c>
      <c r="F109" s="63">
        <v>19.55</v>
      </c>
      <c r="H109" s="251"/>
      <c r="I109" s="251"/>
      <c r="J109" s="117" t="str">
        <f>IF(I108="","",VLOOKUP($I108,'男子 '!$A$4:$K$127,2,))</f>
        <v>中林　俊輔</v>
      </c>
      <c r="K109" s="63">
        <f>IF(I108="","",VLOOKUP($I108,'男子 '!$A$4:$K$127,4,))</f>
        <v>5</v>
      </c>
      <c r="L109" s="140" t="str">
        <f>IF(I108="","",VLOOKUP($I108,'男子 '!$A$4:$K$127,5,))</f>
        <v>フラットA．C．Ｊｒ</v>
      </c>
      <c r="M109" s="144"/>
    </row>
    <row r="110" spans="1:13" ht="11.25" customHeight="1">
      <c r="A110" s="251">
        <v>3</v>
      </c>
      <c r="B110" s="251">
        <v>86</v>
      </c>
      <c r="C110" s="143" t="str">
        <f>IF(B110="","",VLOOKUP($B110,'男子 '!$A$4:$K$127,3,))</f>
        <v>ｼﾐｽﾞ ｹｲｺﾞ</v>
      </c>
      <c r="H110" s="251">
        <v>3</v>
      </c>
      <c r="I110" s="251">
        <v>52</v>
      </c>
      <c r="J110" s="143" t="str">
        <f>IF(I110="","",VLOOKUP($I110,'男子 '!$A$4:$K$127,3,))</f>
        <v>ｺﾞｼﾏ ﾘｭｳﾉｽｹ</v>
      </c>
      <c r="K110" s="63"/>
      <c r="L110" s="140"/>
      <c r="M110" s="63"/>
    </row>
    <row r="111" spans="1:13" ht="20.25" customHeight="1">
      <c r="A111" s="251"/>
      <c r="B111" s="251"/>
      <c r="C111" s="117" t="str">
        <f>IF(B110="","",VLOOKUP($B110,'男子 '!$A$4:$K$127,2,))</f>
        <v>清水　憲吾</v>
      </c>
      <c r="D111" s="63">
        <f>IF(B110="","",VLOOKUP($B110,'男子 '!$A$4:$K$127,4,))</f>
        <v>5</v>
      </c>
      <c r="E111" s="140" t="str">
        <f>IF(B110="","",VLOOKUP($B110,'男子 '!$A$4:$K$127,5,))</f>
        <v>魚津陸上スポーツ少年団</v>
      </c>
      <c r="F111" s="63">
        <v>16.66</v>
      </c>
      <c r="H111" s="251"/>
      <c r="I111" s="251"/>
      <c r="J111" s="117" t="str">
        <f>IF(I110="","",VLOOKUP($I110,'男子 '!$A$4:$K$127,2,))</f>
        <v>五島　隆之介</v>
      </c>
      <c r="K111" s="63">
        <f>IF(I110="","",VLOOKUP($I110,'男子 '!$A$4:$K$127,4,))</f>
        <v>5</v>
      </c>
      <c r="L111" s="140" t="str">
        <f>IF(I110="","",VLOOKUP($I110,'男子 '!$A$4:$K$127,5,))</f>
        <v>Team.I</v>
      </c>
      <c r="M111" s="144">
        <v>17.5</v>
      </c>
    </row>
    <row r="112" spans="1:13" ht="11.25" customHeight="1">
      <c r="A112" s="251">
        <v>4</v>
      </c>
      <c r="B112" s="251">
        <v>66</v>
      </c>
      <c r="C112" s="143" t="str">
        <f>IF(B112="","",VLOOKUP($B112,'男子 '!$A$4:$K$127,3,))</f>
        <v>ﾅｶﾊﾞﾔｼ ｺｳｽｹ</v>
      </c>
      <c r="H112" s="251">
        <v>4</v>
      </c>
      <c r="I112" s="251">
        <v>16</v>
      </c>
      <c r="J112" s="143" t="str">
        <f>IF(I112="","",VLOOKUP($I112,'男子 '!$A$4:$K$127,3,))</f>
        <v>ﾅｶﾔﾏ ｶﾅﾒ</v>
      </c>
      <c r="K112" s="63"/>
      <c r="L112" s="140"/>
      <c r="M112" s="63"/>
    </row>
    <row r="113" spans="1:13" ht="20.25" customHeight="1">
      <c r="A113" s="251"/>
      <c r="B113" s="251"/>
      <c r="C113" s="117" t="str">
        <f>IF(B112="","",VLOOKUP($B112,'男子 '!$A$4:$K$127,2,))</f>
        <v>中林　恒輔</v>
      </c>
      <c r="D113" s="63">
        <f>IF(B112="","",VLOOKUP($B112,'男子 '!$A$4:$K$127,4,))</f>
        <v>5</v>
      </c>
      <c r="E113" s="140" t="str">
        <f>IF(B112="","",VLOOKUP($B112,'男子 '!$A$4:$K$127,5,))</f>
        <v>フラットA．C．Ｊｒ</v>
      </c>
      <c r="H113" s="251"/>
      <c r="I113" s="251"/>
      <c r="J113" s="117" t="str">
        <f>IF(I112="","",VLOOKUP($I112,'男子 '!$A$4:$K$127,2,))</f>
        <v>中山　要</v>
      </c>
      <c r="K113" s="63">
        <f>IF(I112="","",VLOOKUP($I112,'男子 '!$A$4:$K$127,4,))</f>
        <v>5</v>
      </c>
      <c r="L113" s="140" t="str">
        <f>IF(I112="","",VLOOKUP($I112,'男子 '!$A$4:$K$127,5,))</f>
        <v>Ａ.Ｃ.ＴＯＹＡＭＡ Ｊｒ.</v>
      </c>
      <c r="M113" s="63">
        <v>16.95</v>
      </c>
    </row>
    <row r="114" spans="1:13" ht="11.25" customHeight="1">
      <c r="A114" s="251">
        <v>5</v>
      </c>
      <c r="B114" s="251">
        <v>51</v>
      </c>
      <c r="C114" s="143" t="str">
        <f>IF(B114="","",VLOOKUP($B114,'男子 '!$A$4:$K$127,3,))</f>
        <v>ﾀｶﾉ ｱﾕﾑ</v>
      </c>
      <c r="H114" s="251">
        <v>5</v>
      </c>
      <c r="I114" s="251">
        <v>53</v>
      </c>
      <c r="J114" s="143" t="str">
        <f>IF(I114="","",VLOOKUP($I114,'男子 '!$A$4:$K$127,3,))</f>
        <v>ｼﾝｷ ﾕｳﾄ</v>
      </c>
      <c r="K114" s="63"/>
      <c r="L114" s="140"/>
      <c r="M114" s="63"/>
    </row>
    <row r="115" spans="1:13" ht="20.25" customHeight="1">
      <c r="A115" s="251"/>
      <c r="B115" s="251"/>
      <c r="C115" s="117" t="str">
        <f>IF(B114="","",VLOOKUP($B114,'男子 '!$A$4:$K$127,2,))</f>
        <v>高野　歩夢</v>
      </c>
      <c r="D115" s="63">
        <f>IF(B114="","",VLOOKUP($B114,'男子 '!$A$4:$K$127,4,))</f>
        <v>5</v>
      </c>
      <c r="E115" s="140" t="str">
        <f>IF(B114="","",VLOOKUP($B114,'男子 '!$A$4:$K$127,5,))</f>
        <v>Team.I</v>
      </c>
      <c r="F115" s="63">
        <v>16.15</v>
      </c>
      <c r="H115" s="251"/>
      <c r="I115" s="251"/>
      <c r="J115" s="117" t="str">
        <f>IF(I114="","",VLOOKUP($I114,'男子 '!$A$4:$K$127,2,))</f>
        <v>新木　悠斗</v>
      </c>
      <c r="K115" s="63">
        <f>IF(I114="","",VLOOKUP($I114,'男子 '!$A$4:$K$127,4,))</f>
        <v>5</v>
      </c>
      <c r="L115" s="140" t="str">
        <f>IF(I114="","",VLOOKUP($I114,'男子 '!$A$4:$K$127,5,))</f>
        <v>Team.I</v>
      </c>
      <c r="M115" s="63">
        <v>16.68</v>
      </c>
    </row>
    <row r="116" spans="1:13" ht="11.25" customHeight="1">
      <c r="A116" s="251">
        <v>6</v>
      </c>
      <c r="B116" s="251">
        <v>27</v>
      </c>
      <c r="C116" s="143" t="str">
        <f>IF(B116="","",VLOOKUP($B116,'男子 '!$A$4:$K$127,3,))</f>
        <v>ﾌｼﾞｲ ﾘｸﾄ</v>
      </c>
      <c r="H116" s="251">
        <v>6</v>
      </c>
      <c r="I116" s="251">
        <v>87</v>
      </c>
      <c r="J116" s="143" t="str">
        <f>IF(I116="","",VLOOKUP($I116,'男子 '!$A$4:$K$127,3,))</f>
        <v>ﾃﾗｻｷ ｺｳﾀ</v>
      </c>
      <c r="K116" s="63"/>
      <c r="L116" s="140"/>
      <c r="M116" s="63"/>
    </row>
    <row r="117" spans="1:13" ht="20.25" customHeight="1">
      <c r="A117" s="251"/>
      <c r="B117" s="251"/>
      <c r="C117" s="117" t="str">
        <f>IF(B116="","",VLOOKUP($B116,'男子 '!$A$4:$K$127,2,))</f>
        <v>藤井　陸人</v>
      </c>
      <c r="D117" s="63">
        <f>IF(B116="","",VLOOKUP($B116,'男子 '!$A$4:$K$127,4,))</f>
        <v>5</v>
      </c>
      <c r="E117" s="140" t="str">
        <f>IF(B116="","",VLOOKUP($B116,'男子 '!$A$4:$K$127,5,))</f>
        <v>立山ランラン</v>
      </c>
      <c r="F117" s="63">
        <v>17.53</v>
      </c>
      <c r="H117" s="251"/>
      <c r="I117" s="251"/>
      <c r="J117" s="117" t="str">
        <f>IF(I116="","",VLOOKUP($I116,'男子 '!$A$4:$K$127,2,))</f>
        <v>寺崎  恒太</v>
      </c>
      <c r="K117" s="63">
        <f>IF(I116="","",VLOOKUP($I116,'男子 '!$A$4:$K$127,4,))</f>
        <v>5</v>
      </c>
      <c r="L117" s="140" t="str">
        <f>IF(I116="","",VLOOKUP($I116,'男子 '!$A$4:$K$127,5,))</f>
        <v>魚津陸上スポーツ少年団</v>
      </c>
      <c r="M117" s="63">
        <v>15.72</v>
      </c>
    </row>
    <row r="118" spans="1:13" ht="11.25" customHeight="1">
      <c r="A118" s="251">
        <v>7</v>
      </c>
      <c r="B118" s="251">
        <v>15</v>
      </c>
      <c r="C118" s="143" t="str">
        <f>IF(B118="","",VLOOKUP($B118,'男子 '!$A$4:$K$127,3,))</f>
        <v>ﾌｼﾞｻｶ ﾘｮｳﾀ</v>
      </c>
      <c r="H118" s="251">
        <v>7</v>
      </c>
      <c r="I118" s="251">
        <v>97</v>
      </c>
      <c r="J118" s="143" t="str">
        <f>IF(I118="","",VLOOKUP($I118,'男子 '!$A$4:$K$127,3,))</f>
        <v>ﾋﾗｻﾜ ﾊﾙﾄ</v>
      </c>
      <c r="K118" s="63"/>
      <c r="L118" s="140"/>
      <c r="M118" s="63"/>
    </row>
    <row r="119" spans="1:13" ht="20.25" customHeight="1">
      <c r="A119" s="251"/>
      <c r="B119" s="251"/>
      <c r="C119" s="117" t="str">
        <f>IF(B118="","",VLOOKUP($B118,'男子 '!$A$4:$K$127,2,))</f>
        <v>藤坂　亮太</v>
      </c>
      <c r="D119" s="63">
        <f>IF(B118="","",VLOOKUP($B118,'男子 '!$A$4:$K$127,4,))</f>
        <v>5</v>
      </c>
      <c r="E119" s="140" t="str">
        <f>IF(B118="","",VLOOKUP($B118,'男子 '!$A$4:$K$127,5,))</f>
        <v>Ａ.Ｃ.ＴＯＹＡＭＡ Ｊｒ.</v>
      </c>
      <c r="F119" s="63">
        <v>15.79</v>
      </c>
      <c r="H119" s="251"/>
      <c r="I119" s="251"/>
      <c r="J119" s="117" t="str">
        <f>IF(I118="","",VLOOKUP($I118,'男子 '!$A$4:$K$127,2,))</f>
        <v>平澤　遼斗</v>
      </c>
      <c r="K119" s="63">
        <f>IF(I118="","",VLOOKUP($I118,'男子 '!$A$4:$K$127,4,))</f>
        <v>5</v>
      </c>
      <c r="L119" s="140" t="str">
        <f>IF(I118="","",VLOOKUP($I118,'男子 '!$A$4:$K$127,5,))</f>
        <v>滑川ジュニア</v>
      </c>
      <c r="M119" s="63"/>
    </row>
    <row r="120" spans="1:13" ht="11.25" customHeight="1">
      <c r="A120" s="251">
        <v>8</v>
      </c>
      <c r="B120" s="251">
        <v>5</v>
      </c>
      <c r="C120" s="143" t="str">
        <f>IF(B120="","",VLOOKUP($B120,'男子 '!$A$4:$K$127,3,))</f>
        <v>ｸﾎﾞﾀ ﾊﾙﾋﾄ</v>
      </c>
      <c r="H120" s="251">
        <v>8</v>
      </c>
      <c r="I120" s="251">
        <v>9</v>
      </c>
      <c r="J120" s="143" t="str">
        <f>IF(I120="","",VLOOKUP($I120,'男子 '!$A$4:$K$127,3,))</f>
        <v>ﾌｼﾞﾀ ｹﾝﾄ</v>
      </c>
      <c r="K120" s="63"/>
      <c r="L120" s="140"/>
      <c r="M120" s="63"/>
    </row>
    <row r="121" spans="1:13" ht="21.75" customHeight="1">
      <c r="A121" s="251"/>
      <c r="B121" s="251"/>
      <c r="C121" s="117" t="str">
        <f>IF(B120="","",VLOOKUP($B120,'男子 '!$A$4:$K$127,2,))</f>
        <v>久保田　陽仁</v>
      </c>
      <c r="D121" s="63">
        <f>IF(B120="","",VLOOKUP($B120,'男子 '!$A$4:$K$127,4,))</f>
        <v>5</v>
      </c>
      <c r="E121" s="140" t="str">
        <f>IF(B120="","",VLOOKUP($B120,'男子 '!$A$4:$K$127,5,))</f>
        <v>慶応陸上クラブ</v>
      </c>
      <c r="F121" s="63">
        <v>19.02</v>
      </c>
      <c r="H121" s="251"/>
      <c r="I121" s="251"/>
      <c r="J121" s="117" t="str">
        <f>IF(I120="","",VLOOKUP($I120,'男子 '!$A$4:$K$127,2,))</f>
        <v>藤田　健人</v>
      </c>
      <c r="K121" s="63">
        <f>IF(I120="","",VLOOKUP($I120,'男子 '!$A$4:$K$127,4,))</f>
        <v>5</v>
      </c>
      <c r="L121" s="140" t="str">
        <f>IF(I120="","",VLOOKUP($I120,'男子 '!$A$4:$K$127,5,))</f>
        <v>Ａ.Ｃ.ＴＯＹＡＭＡ Ｊｒ.</v>
      </c>
      <c r="M121" s="63">
        <v>15.82</v>
      </c>
    </row>
    <row r="127" spans="1:3" ht="18.75">
      <c r="A127" s="115" t="s">
        <v>0</v>
      </c>
      <c r="B127" s="115"/>
      <c r="C127" s="115" t="s">
        <v>9</v>
      </c>
    </row>
    <row r="129" spans="1:10" s="142" customFormat="1" ht="24" customHeight="1">
      <c r="A129" s="142" t="s">
        <v>37</v>
      </c>
      <c r="C129" s="142" t="s">
        <v>615</v>
      </c>
      <c r="H129" s="142" t="s">
        <v>38</v>
      </c>
      <c r="J129" s="142" t="s">
        <v>616</v>
      </c>
    </row>
    <row r="130" spans="1:13" s="118" customFormat="1" ht="18.75" customHeight="1">
      <c r="A130" s="126" t="s">
        <v>14</v>
      </c>
      <c r="B130" s="118" t="s">
        <v>11</v>
      </c>
      <c r="C130" s="127" t="s">
        <v>16</v>
      </c>
      <c r="D130" s="118" t="s">
        <v>3</v>
      </c>
      <c r="E130" s="127" t="s">
        <v>17</v>
      </c>
      <c r="F130" s="118" t="s">
        <v>12</v>
      </c>
      <c r="H130" s="126" t="s">
        <v>14</v>
      </c>
      <c r="I130" s="118" t="s">
        <v>11</v>
      </c>
      <c r="J130" s="127" t="s">
        <v>16</v>
      </c>
      <c r="K130" s="118" t="s">
        <v>3</v>
      </c>
      <c r="L130" s="127" t="s">
        <v>17</v>
      </c>
      <c r="M130" s="118" t="s">
        <v>12</v>
      </c>
    </row>
    <row r="131" spans="1:13" ht="11.25" customHeight="1">
      <c r="A131" s="251">
        <v>1</v>
      </c>
      <c r="B131" s="251"/>
      <c r="C131" s="143">
        <f>IF(B131="","",VLOOKUP($B131,'男子 '!$A$4:$K$127,3,))</f>
      </c>
      <c r="H131" s="251">
        <v>1</v>
      </c>
      <c r="I131" s="251"/>
      <c r="J131" s="143">
        <f>IF(I131="","",VLOOKUP($I131,'男子 '!$A$4:$K$127,3,))</f>
      </c>
      <c r="K131" s="63"/>
      <c r="L131" s="140"/>
      <c r="M131" s="63"/>
    </row>
    <row r="132" spans="1:13" ht="19.5" customHeight="1">
      <c r="A132" s="251"/>
      <c r="B132" s="251"/>
      <c r="C132" s="117">
        <f>IF(B131="","",VLOOKUP($B131,'男子 '!$A$4:$K$127,2,))</f>
      </c>
      <c r="D132" s="63">
        <f>IF(B131="","",VLOOKUP($B131,'男子 '!$A$4:$K$127,4,))</f>
      </c>
      <c r="E132" s="140">
        <f>IF(B131="","",VLOOKUP($B131,'男子 '!$A$4:$K$127,5,))</f>
      </c>
      <c r="H132" s="251"/>
      <c r="I132" s="251"/>
      <c r="J132" s="117">
        <f>IF(I131="","",VLOOKUP($I131,'男子 '!$A$4:$K$127,2,))</f>
      </c>
      <c r="K132" s="63">
        <f>IF(I131="","",VLOOKUP($I131,'男子 '!$A$4:$K$127,4,))</f>
      </c>
      <c r="L132" s="140">
        <f>IF(I131="","",VLOOKUP($I131,'男子 '!$A$4:$K$127,5,))</f>
      </c>
      <c r="M132" s="63"/>
    </row>
    <row r="133" spans="1:13" ht="11.25" customHeight="1">
      <c r="A133" s="251">
        <v>2</v>
      </c>
      <c r="B133" s="251">
        <v>55</v>
      </c>
      <c r="C133" s="143" t="str">
        <f>IF(B133="","",VLOOKUP($B133,'男子 '!$A$4:$K$127,3,))</f>
        <v>ﾔﾏﾉ ﾕｳ</v>
      </c>
      <c r="H133" s="251">
        <v>2</v>
      </c>
      <c r="I133" s="251">
        <v>102</v>
      </c>
      <c r="J133" s="143" t="str">
        <f>IF(I133="","",VLOOKUP($I133,'男子 '!$A$4:$K$127,3,))</f>
        <v>ﾀﾆｸﾞﾁ ﾊﾔﾄ</v>
      </c>
      <c r="K133" s="63"/>
      <c r="L133" s="140"/>
      <c r="M133" s="63"/>
    </row>
    <row r="134" spans="1:13" ht="20.25" customHeight="1">
      <c r="A134" s="251"/>
      <c r="B134" s="251"/>
      <c r="C134" s="117" t="str">
        <f>IF(B133="","",VLOOKUP($B133,'男子 '!$A$4:$K$127,2,))</f>
        <v>山野　　優</v>
      </c>
      <c r="D134" s="63">
        <f>IF(B133="","",VLOOKUP($B133,'男子 '!$A$4:$K$127,4,))</f>
        <v>5</v>
      </c>
      <c r="E134" s="140" t="str">
        <f>IF(B133="","",VLOOKUP($B133,'男子 '!$A$4:$K$127,5,))</f>
        <v>Team.I</v>
      </c>
      <c r="F134" s="63">
        <v>15.19</v>
      </c>
      <c r="H134" s="251"/>
      <c r="I134" s="251"/>
      <c r="J134" s="117" t="str">
        <f>IF(I133="","",VLOOKUP($I133,'男子 '!$A$4:$K$127,2,))</f>
        <v>谷口　颯斗</v>
      </c>
      <c r="K134" s="63">
        <f>IF(I133="","",VLOOKUP($I133,'男子 '!$A$4:$K$127,4,))</f>
        <v>5</v>
      </c>
      <c r="L134" s="140" t="str">
        <f>IF(I133="","",VLOOKUP($I133,'男子 '!$A$4:$K$127,5,))</f>
        <v>滑川ジュニア</v>
      </c>
      <c r="M134" s="63">
        <v>15.88</v>
      </c>
    </row>
    <row r="135" spans="1:13" ht="11.25" customHeight="1">
      <c r="A135" s="251">
        <v>3</v>
      </c>
      <c r="B135" s="251">
        <v>17</v>
      </c>
      <c r="C135" s="143" t="str">
        <f>IF(B135="","",VLOOKUP($B135,'男子 '!$A$4:$K$127,3,))</f>
        <v>ﾀｶﾏﾂ ﾋﾛﾄ</v>
      </c>
      <c r="H135" s="251">
        <v>3</v>
      </c>
      <c r="I135" s="251">
        <v>8</v>
      </c>
      <c r="J135" s="143" t="str">
        <f>IF(I135="","",VLOOKUP($I135,'男子 '!$A$4:$K$127,3,))</f>
        <v>ｱｻｲ ﾜﾀﾙ</v>
      </c>
      <c r="K135" s="63"/>
      <c r="L135" s="140"/>
      <c r="M135" s="63"/>
    </row>
    <row r="136" spans="1:13" ht="20.25" customHeight="1">
      <c r="A136" s="251"/>
      <c r="B136" s="251"/>
      <c r="C136" s="117" t="str">
        <f>IF(B135="","",VLOOKUP($B135,'男子 '!$A$4:$K$127,2,))</f>
        <v>高松　央聡</v>
      </c>
      <c r="D136" s="63">
        <f>IF(B135="","",VLOOKUP($B135,'男子 '!$A$4:$K$127,4,))</f>
        <v>5</v>
      </c>
      <c r="E136" s="140" t="str">
        <f>IF(B135="","",VLOOKUP($B135,'男子 '!$A$4:$K$127,5,))</f>
        <v>Ａ.Ｃ.ＴＯＹＡＭＡ Ｊｒ.</v>
      </c>
      <c r="F136" s="144">
        <v>16.8</v>
      </c>
      <c r="H136" s="251"/>
      <c r="I136" s="251"/>
      <c r="J136" s="117" t="str">
        <f>IF(I135="","",VLOOKUP($I135,'男子 '!$A$4:$K$127,2,))</f>
        <v>浅井　航</v>
      </c>
      <c r="K136" s="63">
        <f>IF(I135="","",VLOOKUP($I135,'男子 '!$A$4:$K$127,4,))</f>
        <v>5</v>
      </c>
      <c r="L136" s="140" t="str">
        <f>IF(I135="","",VLOOKUP($I135,'男子 '!$A$4:$K$127,5,))</f>
        <v>Ａ.Ｃ.ＴＯＹＡＭＡ Ｊｒ.</v>
      </c>
      <c r="M136" s="144">
        <v>18.1</v>
      </c>
    </row>
    <row r="137" spans="1:13" ht="11.25" customHeight="1">
      <c r="A137" s="251">
        <v>4</v>
      </c>
      <c r="B137" s="251">
        <v>68</v>
      </c>
      <c r="C137" s="143" t="str">
        <f>IF(B137="","",VLOOKUP($B137,'男子 '!$A$4:$K$127,3,))</f>
        <v>ﾜｷｻｶ ｶｲﾄ</v>
      </c>
      <c r="H137" s="251">
        <v>4</v>
      </c>
      <c r="I137" s="251">
        <v>81</v>
      </c>
      <c r="J137" s="143" t="str">
        <f>IF(I137="","",VLOOKUP($I137,'男子 '!$A$4:$K$127,3,))</f>
        <v>ﾔﾏｸﾞﾁ ﾕｳﾋ</v>
      </c>
      <c r="K137" s="63"/>
      <c r="L137" s="140"/>
      <c r="M137" s="63"/>
    </row>
    <row r="138" spans="1:13" ht="20.25" customHeight="1">
      <c r="A138" s="251"/>
      <c r="B138" s="251"/>
      <c r="C138" s="117" t="str">
        <f>IF(B137="","",VLOOKUP($B137,'男子 '!$A$4:$K$127,2,))</f>
        <v>脇坂　海凪</v>
      </c>
      <c r="D138" s="63">
        <f>IF(B137="","",VLOOKUP($B137,'男子 '!$A$4:$K$127,4,))</f>
        <v>5</v>
      </c>
      <c r="E138" s="140" t="str">
        <f>IF(B137="","",VLOOKUP($B137,'男子 '!$A$4:$K$127,5,))</f>
        <v>フラットA．C．Ｊｒ</v>
      </c>
      <c r="H138" s="251"/>
      <c r="I138" s="251"/>
      <c r="J138" s="117" t="str">
        <f>IF(I137="","",VLOOKUP($I137,'男子 '!$A$4:$K$127,2,))</f>
        <v>山口　佑陽</v>
      </c>
      <c r="K138" s="63">
        <f>IF(I137="","",VLOOKUP($I137,'男子 '!$A$4:$K$127,4,))</f>
        <v>5</v>
      </c>
      <c r="L138" s="140" t="str">
        <f>IF(I137="","",VLOOKUP($I137,'男子 '!$A$4:$K$127,5,))</f>
        <v>魚津陸上スポーツ少年団</v>
      </c>
      <c r="M138" s="63">
        <v>17.61</v>
      </c>
    </row>
    <row r="139" spans="1:13" ht="11.25" customHeight="1">
      <c r="A139" s="251">
        <v>5</v>
      </c>
      <c r="B139" s="251">
        <v>100</v>
      </c>
      <c r="C139" s="143" t="str">
        <f>IF(B139="","",VLOOKUP($B139,'男子 '!$A$4:$K$127,3,))</f>
        <v>ｷﾖﾀ ｹｲｶﾞ</v>
      </c>
      <c r="H139" s="251">
        <v>5</v>
      </c>
      <c r="I139" s="251">
        <v>56</v>
      </c>
      <c r="J139" s="143" t="str">
        <f>IF(I139="","",VLOOKUP($I139,'男子 '!$A$4:$K$127,3,))</f>
        <v>ｻｻｷ ｼｭｳﾏ</v>
      </c>
      <c r="K139" s="63"/>
      <c r="L139" s="140"/>
      <c r="M139" s="63"/>
    </row>
    <row r="140" spans="1:13" ht="20.25" customHeight="1">
      <c r="A140" s="251"/>
      <c r="B140" s="251"/>
      <c r="C140" s="117" t="str">
        <f>IF(B139="","",VLOOKUP($B139,'男子 '!$A$4:$K$127,2,))</f>
        <v>清田　景雅</v>
      </c>
      <c r="D140" s="63">
        <f>IF(B139="","",VLOOKUP($B139,'男子 '!$A$4:$K$127,4,))</f>
        <v>5</v>
      </c>
      <c r="E140" s="140" t="str">
        <f>IF(B139="","",VLOOKUP($B139,'男子 '!$A$4:$K$127,5,))</f>
        <v>滑川ジュニア</v>
      </c>
      <c r="F140" s="63">
        <v>15.36</v>
      </c>
      <c r="H140" s="251"/>
      <c r="I140" s="251"/>
      <c r="J140" s="117" t="str">
        <f>IF(I139="","",VLOOKUP($I139,'男子 '!$A$4:$K$127,2,))</f>
        <v>佐々木　秀馬</v>
      </c>
      <c r="K140" s="63">
        <f>IF(I139="","",VLOOKUP($I139,'男子 '!$A$4:$K$127,4,))</f>
        <v>5</v>
      </c>
      <c r="L140" s="140" t="str">
        <f>IF(I139="","",VLOOKUP($I139,'男子 '!$A$4:$K$127,5,))</f>
        <v>Team.I</v>
      </c>
      <c r="M140" s="63">
        <v>17.91</v>
      </c>
    </row>
    <row r="141" spans="1:13" ht="11.25" customHeight="1">
      <c r="A141" s="251">
        <v>6</v>
      </c>
      <c r="B141" s="251">
        <v>88</v>
      </c>
      <c r="C141" s="143" t="str">
        <f>IF(B141="","",VLOOKUP($B141,'男子 '!$A$4:$K$127,3,))</f>
        <v>ｻﾀｹ ﾏｺﾄ</v>
      </c>
      <c r="H141" s="251">
        <v>6</v>
      </c>
      <c r="I141" s="251">
        <v>29</v>
      </c>
      <c r="J141" s="143" t="str">
        <f>IF(I141="","",VLOOKUP($I141,'男子 '!$A$4:$K$127,3,))</f>
        <v>ﾖｼﾀﾞ ｴｲｼﾞ</v>
      </c>
      <c r="K141" s="63"/>
      <c r="L141" s="140"/>
      <c r="M141" s="63"/>
    </row>
    <row r="142" spans="1:13" ht="20.25" customHeight="1">
      <c r="A142" s="251"/>
      <c r="B142" s="251"/>
      <c r="C142" s="117" t="str">
        <f>IF(B141="","",VLOOKUP($B141,'男子 '!$A$4:$K$127,2,))</f>
        <v>佐竹  真登</v>
      </c>
      <c r="D142" s="63">
        <f>IF(B141="","",VLOOKUP($B141,'男子 '!$A$4:$K$127,4,))</f>
        <v>5</v>
      </c>
      <c r="E142" s="140" t="str">
        <f>IF(B141="","",VLOOKUP($B141,'男子 '!$A$4:$K$127,5,))</f>
        <v>魚津陸上スポーツ少年団</v>
      </c>
      <c r="F142" s="63">
        <v>15.06</v>
      </c>
      <c r="H142" s="251"/>
      <c r="I142" s="251"/>
      <c r="J142" s="117" t="str">
        <f>IF(I141="","",VLOOKUP($I141,'男子 '!$A$4:$K$127,2,))</f>
        <v>吉田　詠司</v>
      </c>
      <c r="K142" s="63">
        <f>IF(I141="","",VLOOKUP($I141,'男子 '!$A$4:$K$127,4,))</f>
        <v>5</v>
      </c>
      <c r="L142" s="140" t="str">
        <f>IF(I141="","",VLOOKUP($I141,'男子 '!$A$4:$K$127,5,))</f>
        <v>立山ランラン</v>
      </c>
      <c r="M142" s="63">
        <v>15.91</v>
      </c>
    </row>
    <row r="143" spans="1:13" ht="11.25" customHeight="1">
      <c r="A143" s="251">
        <v>7</v>
      </c>
      <c r="B143" s="251">
        <v>10</v>
      </c>
      <c r="C143" s="143" t="str">
        <f>IF(B143="","",VLOOKUP($B143,'男子 '!$A$4:$K$127,3,))</f>
        <v>ｲﾉｳｴ ﾀﾞｲｷ</v>
      </c>
      <c r="H143" s="251">
        <v>7</v>
      </c>
      <c r="I143" s="251">
        <v>18</v>
      </c>
      <c r="J143" s="143" t="str">
        <f>IF(I143="","",VLOOKUP($I143,'男子 '!$A$4:$K$127,3,))</f>
        <v>ﾔｽｲ ﾘｮｳ</v>
      </c>
      <c r="K143" s="63"/>
      <c r="L143" s="140"/>
      <c r="M143" s="63"/>
    </row>
    <row r="144" spans="1:13" ht="20.25" customHeight="1">
      <c r="A144" s="251"/>
      <c r="B144" s="251"/>
      <c r="C144" s="117" t="str">
        <f>IF(B143="","",VLOOKUP($B143,'男子 '!$A$4:$K$127,2,))</f>
        <v>井上　大己</v>
      </c>
      <c r="D144" s="63">
        <f>IF(B143="","",VLOOKUP($B143,'男子 '!$A$4:$K$127,4,))</f>
        <v>5</v>
      </c>
      <c r="E144" s="140" t="str">
        <f>IF(B143="","",VLOOKUP($B143,'男子 '!$A$4:$K$127,5,))</f>
        <v>Ａ.Ｃ.ＴＯＹＡＭＡ Ｊｒ.</v>
      </c>
      <c r="F144" s="63">
        <v>16.68</v>
      </c>
      <c r="H144" s="251"/>
      <c r="I144" s="251"/>
      <c r="J144" s="117" t="str">
        <f>IF(I143="","",VLOOKUP($I143,'男子 '!$A$4:$K$127,2,))</f>
        <v>安井　稜</v>
      </c>
      <c r="K144" s="63">
        <f>IF(I143="","",VLOOKUP($I143,'男子 '!$A$4:$K$127,4,))</f>
        <v>5</v>
      </c>
      <c r="L144" s="140" t="str">
        <f>IF(I143="","",VLOOKUP($I143,'男子 '!$A$4:$K$127,5,))</f>
        <v>Ａ.Ｃ.ＴＯＹＡＭＡ Ｊｒ.</v>
      </c>
      <c r="M144" s="63">
        <v>16.36</v>
      </c>
    </row>
    <row r="145" spans="1:13" ht="11.25" customHeight="1">
      <c r="A145" s="251">
        <v>8</v>
      </c>
      <c r="B145" s="251">
        <v>28</v>
      </c>
      <c r="C145" s="143" t="str">
        <f>IF(B145="","",VLOOKUP($B145,'男子 '!$A$4:$K$127,3,))</f>
        <v>ﾏｴﾀﾞ ﾘｷﾔ</v>
      </c>
      <c r="H145" s="251">
        <v>8</v>
      </c>
      <c r="I145" s="251">
        <v>92</v>
      </c>
      <c r="J145" s="143" t="str">
        <f>IF(I145="","",VLOOKUP($I145,'男子 '!$A$4:$K$127,3,))</f>
        <v>ｱﾗｶﾜ ｺｳｷ</v>
      </c>
      <c r="K145" s="63"/>
      <c r="L145" s="140"/>
      <c r="M145" s="63"/>
    </row>
    <row r="146" spans="1:13" ht="20.25" customHeight="1">
      <c r="A146" s="251"/>
      <c r="B146" s="251"/>
      <c r="C146" s="117" t="str">
        <f>IF(B145="","",VLOOKUP($B145,'男子 '!$A$4:$K$127,2,))</f>
        <v>前田　力哉</v>
      </c>
      <c r="D146" s="63">
        <f>IF(B145="","",VLOOKUP($B145,'男子 '!$A$4:$K$127,4,))</f>
        <v>5</v>
      </c>
      <c r="E146" s="140" t="str">
        <f>IF(B145="","",VLOOKUP($B145,'男子 '!$A$4:$K$127,5,))</f>
        <v>立山ランラン</v>
      </c>
      <c r="F146" s="63">
        <v>17.52</v>
      </c>
      <c r="H146" s="251"/>
      <c r="I146" s="251"/>
      <c r="J146" s="117" t="str">
        <f>IF(I145="","",VLOOKUP($I145,'男子 '!$A$4:$K$127,2,))</f>
        <v>荒川　航樹</v>
      </c>
      <c r="K146" s="63">
        <f>IF(I145="","",VLOOKUP($I145,'男子 '!$A$4:$K$127,4,))</f>
        <v>5</v>
      </c>
      <c r="L146" s="140" t="str">
        <f>IF(I145="","",VLOOKUP($I145,'男子 '!$A$4:$K$127,5,))</f>
        <v>滑川ジュニア</v>
      </c>
      <c r="M146" s="63">
        <v>16.67</v>
      </c>
    </row>
    <row r="147" ht="22.5" customHeight="1"/>
    <row r="148" spans="1:10" s="142" customFormat="1" ht="24" customHeight="1">
      <c r="A148" s="142" t="s">
        <v>39</v>
      </c>
      <c r="C148" s="142" t="s">
        <v>617</v>
      </c>
      <c r="H148" s="142" t="s">
        <v>40</v>
      </c>
      <c r="J148" s="142" t="s">
        <v>608</v>
      </c>
    </row>
    <row r="149" spans="1:13" s="118" customFormat="1" ht="18.75" customHeight="1">
      <c r="A149" s="126" t="s">
        <v>14</v>
      </c>
      <c r="B149" s="118" t="s">
        <v>11</v>
      </c>
      <c r="C149" s="127" t="s">
        <v>16</v>
      </c>
      <c r="D149" s="118" t="s">
        <v>3</v>
      </c>
      <c r="E149" s="127" t="s">
        <v>17</v>
      </c>
      <c r="F149" s="118" t="s">
        <v>12</v>
      </c>
      <c r="H149" s="126" t="s">
        <v>14</v>
      </c>
      <c r="I149" s="118" t="s">
        <v>11</v>
      </c>
      <c r="J149" s="127" t="s">
        <v>16</v>
      </c>
      <c r="K149" s="118" t="s">
        <v>3</v>
      </c>
      <c r="L149" s="127" t="s">
        <v>17</v>
      </c>
      <c r="M149" s="118" t="s">
        <v>12</v>
      </c>
    </row>
    <row r="150" spans="1:13" ht="11.25" customHeight="1">
      <c r="A150" s="251">
        <v>1</v>
      </c>
      <c r="B150" s="251"/>
      <c r="C150" s="143">
        <f>IF(B150="","",VLOOKUP($B150,'男子 '!$A$4:$K$127,3,))</f>
      </c>
      <c r="H150" s="251">
        <v>1</v>
      </c>
      <c r="I150" s="251"/>
      <c r="J150" s="143">
        <f>IF(I150="","",VLOOKUP($I150,'男子 '!$A$4:$K$131,3,))</f>
      </c>
      <c r="K150" s="63"/>
      <c r="L150" s="140"/>
      <c r="M150" s="63"/>
    </row>
    <row r="151" spans="1:13" ht="20.25" customHeight="1">
      <c r="A151" s="251"/>
      <c r="B151" s="251"/>
      <c r="C151" s="117">
        <f>IF(B150="","",VLOOKUP($B150,'男子 '!$A$4:$K$127,2,))</f>
      </c>
      <c r="D151" s="63">
        <f>IF(B150="","",VLOOKUP($B150,'男子 '!$A$4:$K$127,4,))</f>
      </c>
      <c r="E151" s="140">
        <f>IF(B150="","",VLOOKUP($B150,'男子 '!$A$4:$K$127,5,))</f>
      </c>
      <c r="F151" s="144"/>
      <c r="H151" s="251"/>
      <c r="I151" s="251"/>
      <c r="J151" s="117">
        <f>IF(I150="","",VLOOKUP($I150,'男子 '!$A$4:$K$131,2,))</f>
      </c>
      <c r="K151" s="63">
        <f>IF(I150="","",VLOOKUP($I150,'男子 '!$A$4:$K$131,4,))</f>
      </c>
      <c r="L151" s="140">
        <f>IF(I150="","",VLOOKUP($I150,'男子 '!$A$4:$K$131,5,))</f>
      </c>
      <c r="M151" s="63"/>
    </row>
    <row r="152" spans="1:13" ht="11.25" customHeight="1">
      <c r="A152" s="251">
        <v>2</v>
      </c>
      <c r="B152" s="251">
        <v>90</v>
      </c>
      <c r="C152" s="143" t="str">
        <f>IF(B152="","",VLOOKUP($B152,'男子 '!$A$4:$K$127,3,))</f>
        <v>ﾀｷｶﾜ ｺｳｾｲ</v>
      </c>
      <c r="H152" s="251">
        <v>2</v>
      </c>
      <c r="I152" s="251">
        <v>71</v>
      </c>
      <c r="J152" s="143" t="str">
        <f>IF(I152="","",VLOOKUP($I152,'男子 '!$A$4:$K$127,3,))</f>
        <v>ｽｷﾞﾀ ﾘｷ</v>
      </c>
      <c r="K152" s="63"/>
      <c r="L152" s="140"/>
      <c r="M152" s="63"/>
    </row>
    <row r="153" spans="1:13" ht="20.25" customHeight="1">
      <c r="A153" s="251"/>
      <c r="B153" s="251"/>
      <c r="C153" s="117" t="str">
        <f>IF(B152="","",VLOOKUP($B152,'男子 '!$A$4:$K$127,2,))</f>
        <v>滝川  航生</v>
      </c>
      <c r="D153" s="63">
        <f>IF(B152="","",VLOOKUP($B152,'男子 '!$A$4:$K$127,4,))</f>
        <v>6</v>
      </c>
      <c r="E153" s="140" t="str">
        <f>IF(B152="","",VLOOKUP($B152,'男子 '!$A$4:$K$127,5,))</f>
        <v>魚津陸上スポーツ少年団</v>
      </c>
      <c r="F153" s="63">
        <v>14.46</v>
      </c>
      <c r="H153" s="251"/>
      <c r="I153" s="251"/>
      <c r="J153" s="117" t="str">
        <f>IF(I152="","",VLOOKUP($I152,'男子 '!$A$4:$K$127,2,))</f>
        <v>杉田　龍　輝</v>
      </c>
      <c r="K153" s="63">
        <f>IF(I152="","",VLOOKUP($I152,'男子 '!$A$4:$K$127,4,))</f>
        <v>6</v>
      </c>
      <c r="L153" s="140" t="str">
        <f>IF(I152="","",VLOOKUP($I152,'男子 '!$A$4:$K$127,5,))</f>
        <v>フラットA．C．Ｊｒ</v>
      </c>
      <c r="M153" s="63">
        <v>16.12</v>
      </c>
    </row>
    <row r="154" spans="1:13" ht="11.25" customHeight="1">
      <c r="A154" s="251">
        <v>3</v>
      </c>
      <c r="B154" s="251">
        <v>69</v>
      </c>
      <c r="C154" s="143" t="str">
        <f>IF(B154="","",VLOOKUP($B154,'男子 '!$A$4:$K$127,3,))</f>
        <v>ｲｿｻﾞｷ ﾚｲ</v>
      </c>
      <c r="H154" s="251">
        <v>3</v>
      </c>
      <c r="I154" s="251">
        <v>22</v>
      </c>
      <c r="J154" s="143" t="str">
        <f>IF(I154="","",VLOOKUP($I154,'男子 '!$A$4:$K$127,3,))</f>
        <v>ｼﾝﾑﾗ ﾀﾞｲｷ　</v>
      </c>
      <c r="K154" s="63"/>
      <c r="L154" s="140"/>
      <c r="M154" s="63"/>
    </row>
    <row r="155" spans="1:13" ht="20.25" customHeight="1">
      <c r="A155" s="251"/>
      <c r="B155" s="251"/>
      <c r="C155" s="117" t="str">
        <f>IF(B154="","",VLOOKUP($B154,'男子 '!$A$4:$K$127,2,))</f>
        <v>磯崎　令依</v>
      </c>
      <c r="D155" s="63">
        <f>IF(B154="","",VLOOKUP($B154,'男子 '!$A$4:$K$127,4,))</f>
        <v>6</v>
      </c>
      <c r="E155" s="140" t="str">
        <f>IF(B154="","",VLOOKUP($B154,'男子 '!$A$4:$K$127,5,))</f>
        <v>フラットA．C．Ｊｒ</v>
      </c>
      <c r="F155" s="63">
        <v>15.99</v>
      </c>
      <c r="H155" s="251"/>
      <c r="I155" s="251"/>
      <c r="J155" s="117" t="str">
        <f>IF(I154="","",VLOOKUP($I154,'男子 '!$A$4:$K$127,2,))</f>
        <v>新村　大稀</v>
      </c>
      <c r="K155" s="63">
        <f>IF(I154="","",VLOOKUP($I154,'男子 '!$A$4:$K$127,4,))</f>
        <v>6</v>
      </c>
      <c r="L155" s="140" t="str">
        <f>IF(I154="","",VLOOKUP($I154,'男子 '!$A$4:$K$127,5,))</f>
        <v>立山ランラン</v>
      </c>
      <c r="M155" s="144">
        <v>18.17</v>
      </c>
    </row>
    <row r="156" spans="1:13" ht="11.25" customHeight="1">
      <c r="A156" s="251">
        <v>4</v>
      </c>
      <c r="B156" s="251">
        <v>19</v>
      </c>
      <c r="C156" s="143" t="str">
        <f>IF(B156="","",VLOOKUP($B156,'男子 '!$A$4:$K$127,3,))</f>
        <v>ｱｷﾓﾄ ｶｽﾞｷ</v>
      </c>
      <c r="H156" s="251">
        <v>4</v>
      </c>
      <c r="I156" s="251">
        <v>99</v>
      </c>
      <c r="J156" s="143" t="str">
        <f>IF(I156="","",VLOOKUP($I156,'男子 '!$A$4:$K$127,3,))</f>
        <v>ﾀｶﾎｺ ﾘｭｳｲﾁ</v>
      </c>
      <c r="K156" s="63"/>
      <c r="L156" s="140"/>
      <c r="M156" s="63"/>
    </row>
    <row r="157" spans="1:13" ht="20.25" customHeight="1">
      <c r="A157" s="251"/>
      <c r="B157" s="251"/>
      <c r="C157" s="117" t="str">
        <f>IF(B156="","",VLOOKUP($B156,'男子 '!$A$4:$K$127,2,))</f>
        <v>秋元　一輝</v>
      </c>
      <c r="D157" s="63">
        <f>IF(B156="","",VLOOKUP($B156,'男子 '!$A$4:$K$127,4,))</f>
        <v>6</v>
      </c>
      <c r="E157" s="140" t="str">
        <f>IF(B156="","",VLOOKUP($B156,'男子 '!$A$4:$K$127,5,))</f>
        <v>立山ランラン</v>
      </c>
      <c r="H157" s="251"/>
      <c r="I157" s="251"/>
      <c r="J157" s="117" t="str">
        <f>IF(I156="","",VLOOKUP($I156,'男子 '!$A$4:$K$127,2,))</f>
        <v>高鉾　龍一</v>
      </c>
      <c r="K157" s="63">
        <f>IF(I156="","",VLOOKUP($I156,'男子 '!$A$4:$K$127,4,))</f>
        <v>6</v>
      </c>
      <c r="L157" s="140" t="str">
        <f>IF(I156="","",VLOOKUP($I156,'男子 '!$A$4:$K$127,5,))</f>
        <v>滑川ジュニア</v>
      </c>
      <c r="M157" s="63">
        <v>16.65</v>
      </c>
    </row>
    <row r="158" spans="1:13" ht="11.25" customHeight="1">
      <c r="A158" s="251">
        <v>5</v>
      </c>
      <c r="B158" s="251">
        <v>91</v>
      </c>
      <c r="C158" s="143" t="str">
        <f>IF(B158="","",VLOOKUP($B158,'男子 '!$A$4:$K$127,3,))</f>
        <v>ﾖﾈﾔﾏ ｼｭｳｽｹ</v>
      </c>
      <c r="H158" s="251">
        <v>5</v>
      </c>
      <c r="I158" s="251">
        <v>72</v>
      </c>
      <c r="J158" s="143" t="str">
        <f>IF(I158="","",VLOOKUP($I158,'男子 '!$A$4:$K$127,3,))</f>
        <v>ﾂｶﾓﾄ ﾘﾝﾀﾛｳ</v>
      </c>
      <c r="K158" s="63"/>
      <c r="L158" s="140"/>
      <c r="M158" s="63"/>
    </row>
    <row r="159" spans="1:13" ht="18" customHeight="1">
      <c r="A159" s="251"/>
      <c r="B159" s="251"/>
      <c r="C159" s="117" t="str">
        <f>IF(B158="","",VLOOKUP($B158,'男子 '!$A$4:$K$127,2,))</f>
        <v>米山  周賛</v>
      </c>
      <c r="D159" s="63">
        <f>IF(B158="","",VLOOKUP($B158,'男子 '!$A$4:$K$127,4,))</f>
        <v>6</v>
      </c>
      <c r="E159" s="140" t="str">
        <f>IF(B158="","",VLOOKUP($B158,'男子 '!$A$4:$K$127,5,))</f>
        <v>魚津陸上スポーツ少年団</v>
      </c>
      <c r="F159" s="63">
        <v>15.83</v>
      </c>
      <c r="H159" s="251"/>
      <c r="I159" s="251"/>
      <c r="J159" s="117" t="str">
        <f>IF(I158="","",VLOOKUP($I158,'男子 '!$A$4:$K$127,2,))</f>
        <v>塚本　凜太郎</v>
      </c>
      <c r="K159" s="63">
        <f>IF(I158="","",VLOOKUP($I158,'男子 '!$A$4:$K$127,4,))</f>
        <v>6</v>
      </c>
      <c r="L159" s="140" t="str">
        <f>IF(I158="","",VLOOKUP($I158,'男子 '!$A$4:$K$127,5,))</f>
        <v>フラットA．C．Ｊｒ</v>
      </c>
      <c r="M159" s="63">
        <v>14.25</v>
      </c>
    </row>
    <row r="160" spans="1:13" ht="11.25" customHeight="1">
      <c r="A160" s="251">
        <v>6</v>
      </c>
      <c r="B160" s="251">
        <v>70</v>
      </c>
      <c r="C160" s="143" t="str">
        <f>IF(B160="","",VLOOKUP($B160,'男子 '!$A$4:$K$127,3,))</f>
        <v>ｲﾅﾀﾞ ﾅｵﾋﾛ</v>
      </c>
      <c r="H160" s="263">
        <v>6</v>
      </c>
      <c r="I160" s="251">
        <v>23</v>
      </c>
      <c r="J160" s="143" t="str">
        <f>IF(I160="","",VLOOKUP($I160,'男子 '!$A$4:$K$127,3,))</f>
        <v>ﾌｼﾞﾓﾄ ﾘｭｳｼﾝ</v>
      </c>
      <c r="K160" s="63"/>
      <c r="L160" s="140"/>
      <c r="M160" s="145"/>
    </row>
    <row r="161" spans="1:13" ht="20.25" customHeight="1">
      <c r="A161" s="251"/>
      <c r="B161" s="251"/>
      <c r="C161" s="117" t="str">
        <f>IF(B160="","",VLOOKUP($B160,'男子 '!$A$4:$K$127,2,))</f>
        <v>稲田　直大</v>
      </c>
      <c r="D161" s="63">
        <f>IF(B160="","",VLOOKUP($B160,'男子 '!$A$4:$K$127,4,))</f>
        <v>6</v>
      </c>
      <c r="E161" s="140" t="str">
        <f>IF(B160="","",VLOOKUP($B160,'男子 '!$A$4:$K$127,5,))</f>
        <v>フラットA．C．Ｊｒ</v>
      </c>
      <c r="F161" s="63">
        <v>15.56</v>
      </c>
      <c r="H161" s="263"/>
      <c r="I161" s="251"/>
      <c r="J161" s="117" t="str">
        <f>IF(I160="","",VLOOKUP($I160,'男子 '!$A$4:$K$127,2,))</f>
        <v>藤本　琉伸</v>
      </c>
      <c r="K161" s="63">
        <f>IF(I160="","",VLOOKUP($I160,'男子 '!$A$4:$K$127,4,))</f>
        <v>6</v>
      </c>
      <c r="L161" s="140" t="str">
        <f>IF(I160="","",VLOOKUP($I160,'男子 '!$A$4:$K$127,5,))</f>
        <v>立山ランラン</v>
      </c>
      <c r="M161" s="145">
        <v>14.94</v>
      </c>
    </row>
    <row r="162" spans="1:13" ht="11.25" customHeight="1">
      <c r="A162" s="251">
        <v>7</v>
      </c>
      <c r="B162" s="251">
        <v>20</v>
      </c>
      <c r="C162" s="143" t="str">
        <f>IF(B162="","",VLOOKUP($B162,'男子 '!$A$4:$K$127,3,))</f>
        <v>ｲｼｶﾞﾈ ﾃｯﾍﾟｲ</v>
      </c>
      <c r="H162" s="263">
        <v>7</v>
      </c>
      <c r="I162" s="251">
        <v>101</v>
      </c>
      <c r="J162" s="146" t="str">
        <f>IF(I162="","",VLOOKUP($I162,'男子 '!$A$4:$K$127,3,))</f>
        <v>ﾌﾀﾏﾀ ｶｲﾄ</v>
      </c>
      <c r="K162" s="145"/>
      <c r="L162" s="147"/>
      <c r="M162" s="145"/>
    </row>
    <row r="163" spans="1:13" ht="20.25" customHeight="1">
      <c r="A163" s="251"/>
      <c r="B163" s="251"/>
      <c r="C163" s="117" t="str">
        <f>IF(B162="","",VLOOKUP($B162,'男子 '!$A$4:$K$127,2,))</f>
        <v>石金　哲平</v>
      </c>
      <c r="D163" s="63">
        <f>IF(B162="","",VLOOKUP($B162,'男子 '!$A$4:$K$127,4,))</f>
        <v>6</v>
      </c>
      <c r="E163" s="140" t="str">
        <f>IF(B162="","",VLOOKUP($B162,'男子 '!$A$4:$K$127,5,))</f>
        <v>立山ランラン</v>
      </c>
      <c r="F163" s="63">
        <v>16.07</v>
      </c>
      <c r="H163" s="263"/>
      <c r="I163" s="251"/>
      <c r="J163" s="148" t="str">
        <f>IF(I162="","",VLOOKUP($I162,'男子 '!$A$4:$K$127,2,))</f>
        <v>二俣　海大</v>
      </c>
      <c r="K163" s="145">
        <f>IF(I162="","",VLOOKUP($I162,'男子 '!$A$4:$K$127,4,))</f>
        <v>6</v>
      </c>
      <c r="L163" s="147" t="str">
        <f>IF(I162="","",VLOOKUP($I162,'男子 '!$A$4:$K$127,5,))</f>
        <v>滑川ジュニア</v>
      </c>
      <c r="M163" s="145">
        <v>16.24</v>
      </c>
    </row>
    <row r="164" spans="1:13" ht="11.25" customHeight="1">
      <c r="A164" s="251">
        <v>8</v>
      </c>
      <c r="B164" s="251">
        <v>98</v>
      </c>
      <c r="C164" s="143" t="str">
        <f>IF(B164="","",VLOOKUP($B164,'男子 '!$A$4:$K$127,3,))</f>
        <v>ｱｻﾉ ｷｮｳｽｹ</v>
      </c>
      <c r="H164" s="263">
        <v>8</v>
      </c>
      <c r="I164" s="251">
        <v>73</v>
      </c>
      <c r="J164" s="146" t="str">
        <f>IF(I164="","",VLOOKUP($I164,'男子 '!$A$4:$K$127,3,))</f>
        <v>ﾅｶﾞﾀ ﾀｽｸ</v>
      </c>
      <c r="K164" s="145"/>
      <c r="L164" s="147"/>
      <c r="M164" s="145"/>
    </row>
    <row r="165" spans="1:13" ht="20.25" customHeight="1">
      <c r="A165" s="251"/>
      <c r="B165" s="251"/>
      <c r="C165" s="117" t="str">
        <f>IF(B164="","",VLOOKUP($B164,'男子 '!$A$4:$K$127,2,))</f>
        <v>朝野　京介</v>
      </c>
      <c r="D165" s="63">
        <f>IF(B164="","",VLOOKUP($B164,'男子 '!$A$4:$K$127,4,))</f>
        <v>6</v>
      </c>
      <c r="E165" s="140" t="str">
        <f>IF(B164="","",VLOOKUP($B164,'男子 '!$A$4:$K$127,5,))</f>
        <v>滑川ジュニア</v>
      </c>
      <c r="H165" s="263"/>
      <c r="I165" s="251"/>
      <c r="J165" s="148" t="str">
        <f>IF(I164="","",VLOOKUP($I164,'男子 '!$A$4:$K$127,2,))</f>
        <v>長田　　将</v>
      </c>
      <c r="K165" s="145">
        <f>IF(I164="","",VLOOKUP($I164,'男子 '!$A$4:$K$127,4,))</f>
        <v>6</v>
      </c>
      <c r="L165" s="147" t="str">
        <f>IF(I164="","",VLOOKUP($I164,'男子 '!$A$4:$K$127,5,))</f>
        <v>フラットA．C．Ｊｒ</v>
      </c>
      <c r="M165" s="145"/>
    </row>
    <row r="166" spans="8:13" ht="22.5" customHeight="1">
      <c r="H166" s="148"/>
      <c r="I166" s="90"/>
      <c r="J166" s="90"/>
      <c r="K166" s="90"/>
      <c r="L166" s="90"/>
      <c r="M166" s="93"/>
    </row>
    <row r="167" spans="1:13" s="142" customFormat="1" ht="24" customHeight="1">
      <c r="A167" s="142" t="s">
        <v>41</v>
      </c>
      <c r="C167" s="142" t="s">
        <v>615</v>
      </c>
      <c r="H167" s="149" t="s">
        <v>42</v>
      </c>
      <c r="I167" s="149"/>
      <c r="J167" s="149" t="s">
        <v>32</v>
      </c>
      <c r="K167" s="149"/>
      <c r="L167" s="149"/>
      <c r="M167" s="149"/>
    </row>
    <row r="168" spans="1:13" s="118" customFormat="1" ht="18.75" customHeight="1">
      <c r="A168" s="126" t="s">
        <v>14</v>
      </c>
      <c r="B168" s="118" t="s">
        <v>11</v>
      </c>
      <c r="C168" s="127" t="s">
        <v>16</v>
      </c>
      <c r="D168" s="118" t="s">
        <v>3</v>
      </c>
      <c r="E168" s="127" t="s">
        <v>17</v>
      </c>
      <c r="F168" s="118" t="s">
        <v>12</v>
      </c>
      <c r="H168" s="126" t="s">
        <v>14</v>
      </c>
      <c r="I168" s="118" t="s">
        <v>11</v>
      </c>
      <c r="J168" s="127" t="s">
        <v>16</v>
      </c>
      <c r="K168" s="118" t="s">
        <v>3</v>
      </c>
      <c r="L168" s="127" t="s">
        <v>17</v>
      </c>
      <c r="M168" s="118" t="s">
        <v>12</v>
      </c>
    </row>
    <row r="169" spans="1:13" ht="11.25" customHeight="1">
      <c r="A169" s="251">
        <v>1</v>
      </c>
      <c r="B169" s="262">
        <v>121</v>
      </c>
      <c r="C169" s="223" t="str">
        <f>IF(B169="","",VLOOKUP($B169,'男子 '!$A$4:$K$127,3,))</f>
        <v>ﾔﾏﾀﾞ ﾘｮｳｽｹ</v>
      </c>
      <c r="D169" s="224"/>
      <c r="E169" s="225"/>
      <c r="H169" s="251">
        <v>1</v>
      </c>
      <c r="I169" s="251"/>
      <c r="J169" s="143">
        <f>IF(I169="","",VLOOKUP($I169,'男子 '!$A$4:$K$127,3,))</f>
      </c>
      <c r="K169" s="63"/>
      <c r="L169" s="140"/>
      <c r="M169" s="63"/>
    </row>
    <row r="170" spans="1:13" ht="20.25" customHeight="1">
      <c r="A170" s="251"/>
      <c r="B170" s="262"/>
      <c r="C170" s="226" t="str">
        <f>IF(B169="","",VLOOKUP($B169,'男子 '!$A$4:$K$127,2,))</f>
        <v>山田　鷹亮</v>
      </c>
      <c r="D170" s="224">
        <f>IF(B169="","",VLOOKUP($B169,'男子 '!$A$4:$K$127,4,))</f>
        <v>6</v>
      </c>
      <c r="E170" s="225" t="str">
        <f>IF(B169="","",VLOOKUP($B169,'男子 '!$A$4:$K$127,5,))</f>
        <v>魚津陸上スポーツ少年団</v>
      </c>
      <c r="F170" s="63">
        <v>17.82</v>
      </c>
      <c r="H170" s="251"/>
      <c r="I170" s="251"/>
      <c r="J170" s="117">
        <f>IF(I169="","",VLOOKUP($I169,'男子 '!$A$4:$K$127,2,))</f>
      </c>
      <c r="K170" s="63">
        <f>IF(I169="","",VLOOKUP($I169,'男子 '!$A$4:$K$127,4,))</f>
      </c>
      <c r="L170" s="140">
        <f>IF(I169="","",VLOOKUP($I169,'男子 '!$A$4:$K$127,5,))</f>
      </c>
      <c r="M170" s="63"/>
    </row>
    <row r="171" spans="1:13" ht="11.25" customHeight="1">
      <c r="A171" s="251">
        <v>2</v>
      </c>
      <c r="B171" s="251">
        <v>44</v>
      </c>
      <c r="C171" s="143" t="str">
        <f>IF(B171="","",VLOOKUP($B171,'男子 '!$A$4:$K$127,3,))</f>
        <v>ﾏﾉ ｹﾝﾀﾛｳ</v>
      </c>
      <c r="H171" s="251">
        <v>2</v>
      </c>
      <c r="I171" s="251"/>
      <c r="J171" s="143">
        <f>IF(I171="","",VLOOKUP($I171,'男子 '!$A$4:$K$127,3,))</f>
      </c>
      <c r="K171" s="63"/>
      <c r="L171" s="140"/>
      <c r="M171" s="63"/>
    </row>
    <row r="172" spans="1:13" ht="20.25" customHeight="1">
      <c r="A172" s="251"/>
      <c r="B172" s="251"/>
      <c r="C172" s="117" t="str">
        <f>IF(B171="","",VLOOKUP($B171,'男子 '!$A$4:$K$127,2,))</f>
        <v>間野　健太郎</v>
      </c>
      <c r="D172" s="63">
        <f>IF(B171="","",VLOOKUP($B171,'男子 '!$A$4:$K$127,4,))</f>
        <v>6</v>
      </c>
      <c r="E172" s="140" t="str">
        <f>IF(B171="","",VLOOKUP($B171,'男子 '!$A$4:$K$127,5,))</f>
        <v>team MANO</v>
      </c>
      <c r="F172" s="144">
        <v>14.68</v>
      </c>
      <c r="H172" s="251"/>
      <c r="I172" s="251"/>
      <c r="J172" s="117">
        <f>IF(I171="","",VLOOKUP($I171,'男子 '!$A$4:$K$127,2,))</f>
      </c>
      <c r="K172" s="63">
        <f>IF(I171="","",VLOOKUP($I171,'男子 '!$A$4:$K$127,4,))</f>
      </c>
      <c r="L172" s="140">
        <f>IF(I171="","",VLOOKUP($I171,'男子 '!$A$4:$K$127,5,))</f>
      </c>
      <c r="M172" s="63"/>
    </row>
    <row r="173" spans="1:13" ht="11.25" customHeight="1">
      <c r="A173" s="251">
        <v>3</v>
      </c>
      <c r="B173" s="251">
        <v>104</v>
      </c>
      <c r="C173" s="143" t="str">
        <f>IF(B173="","",VLOOKUP($B173,'男子 '!$A$4:$K$127,3,))</f>
        <v>ｼﾐｽﾞ ﾕｳﾔ</v>
      </c>
      <c r="H173" s="251">
        <v>3</v>
      </c>
      <c r="I173" s="251"/>
      <c r="J173" s="143">
        <f>IF(I173="","",VLOOKUP($I173,'男子 '!$A$4:$K$127,3,))</f>
      </c>
      <c r="K173" s="63"/>
      <c r="L173" s="140"/>
      <c r="M173" s="63"/>
    </row>
    <row r="174" spans="1:13" ht="20.25" customHeight="1">
      <c r="A174" s="251"/>
      <c r="B174" s="251"/>
      <c r="C174" s="117" t="str">
        <f>IF(B173="","",VLOOKUP($B173,'男子 '!$A$4:$K$127,2,))</f>
        <v>清水　裕弥</v>
      </c>
      <c r="D174" s="63">
        <f>IF(B173="","",VLOOKUP($B173,'男子 '!$A$4:$K$127,4,))</f>
        <v>6</v>
      </c>
      <c r="E174" s="140" t="str">
        <f>IF(B173="","",VLOOKUP($B173,'男子 '!$A$4:$K$127,5,))</f>
        <v>かみずーず</v>
      </c>
      <c r="F174" s="63">
        <v>14.84</v>
      </c>
      <c r="H174" s="251"/>
      <c r="I174" s="251"/>
      <c r="J174" s="117">
        <f>IF(I173="","",VLOOKUP($I173,'男子 '!$A$4:$K$127,2,))</f>
      </c>
      <c r="K174" s="63">
        <f>IF(I173="","",VLOOKUP($I173,'男子 '!$A$4:$K$127,4,))</f>
      </c>
      <c r="L174" s="140">
        <f>IF(I173="","",VLOOKUP($I173,'男子 '!$A$4:$K$127,5,))</f>
      </c>
      <c r="M174" s="63"/>
    </row>
    <row r="175" spans="1:13" ht="11.25" customHeight="1">
      <c r="A175" s="251">
        <v>4</v>
      </c>
      <c r="B175" s="251">
        <v>75</v>
      </c>
      <c r="C175" s="143" t="str">
        <f>IF(B175="","",VLOOKUP($B175,'男子 '!$A$4:$K$127,3,))</f>
        <v>ﾖｺﾔﾏ ﾄｵﾙ</v>
      </c>
      <c r="H175" s="251">
        <v>4</v>
      </c>
      <c r="I175" s="251"/>
      <c r="J175" s="143">
        <f>IF(I175="","",VLOOKUP($I175,'男子 '!$A$4:$K$127,3,))</f>
      </c>
      <c r="K175" s="63"/>
      <c r="L175" s="140"/>
      <c r="M175" s="63"/>
    </row>
    <row r="176" spans="1:13" ht="20.25" customHeight="1">
      <c r="A176" s="251"/>
      <c r="B176" s="251"/>
      <c r="C176" s="117" t="str">
        <f>IF(B175="","",VLOOKUP($B175,'男子 '!$A$4:$K$127,2,))</f>
        <v>横山　澄</v>
      </c>
      <c r="D176" s="63">
        <f>IF(B175="","",VLOOKUP($B175,'男子 '!$A$4:$K$127,4,))</f>
        <v>6</v>
      </c>
      <c r="E176" s="140" t="str">
        <f>IF(B175="","",VLOOKUP($B175,'男子 '!$A$4:$K$127,5,))</f>
        <v>高岡ジュニア</v>
      </c>
      <c r="F176" s="63">
        <v>16.35</v>
      </c>
      <c r="H176" s="251"/>
      <c r="I176" s="251"/>
      <c r="J176" s="117">
        <f>IF(I175="","",VLOOKUP($I175,'男子 '!$A$4:$K$127,2,))</f>
      </c>
      <c r="K176" s="63">
        <f>IF(I175="","",VLOOKUP($I175,'男子 '!$A$4:$K$127,4,))</f>
      </c>
      <c r="L176" s="140">
        <f>IF(I175="","",VLOOKUP($I175,'男子 '!$A$4:$K$127,5,))</f>
      </c>
      <c r="M176" s="63"/>
    </row>
    <row r="177" spans="1:13" ht="11.25" customHeight="1">
      <c r="A177" s="251">
        <v>5</v>
      </c>
      <c r="B177" s="251">
        <v>45</v>
      </c>
      <c r="C177" s="143" t="str">
        <f>IF(B177="","",VLOOKUP($B177,'男子 '!$A$4:$K$127,3,))</f>
        <v>ﾔﾏｸﾞﾁ ﾘｭｳﾉｽｹ</v>
      </c>
      <c r="H177" s="251">
        <v>5</v>
      </c>
      <c r="I177" s="251"/>
      <c r="J177" s="143">
        <f>IF(I177="","",VLOOKUP($I177,'男子 '!$A$4:$K$127,3,))</f>
      </c>
      <c r="K177" s="63"/>
      <c r="L177" s="140"/>
      <c r="M177" s="63"/>
    </row>
    <row r="178" spans="1:13" ht="20.25" customHeight="1">
      <c r="A178" s="251"/>
      <c r="B178" s="251"/>
      <c r="C178" s="117" t="str">
        <f>IF(B177="","",VLOOKUP($B177,'男子 '!$A$4:$K$127,2,))</f>
        <v>山口　龍之介</v>
      </c>
      <c r="D178" s="63">
        <f>IF(B177="","",VLOOKUP($B177,'男子 '!$A$4:$K$127,4,))</f>
        <v>6</v>
      </c>
      <c r="E178" s="140" t="str">
        <f>IF(B177="","",VLOOKUP($B177,'男子 '!$A$4:$K$127,5,))</f>
        <v>team MANO</v>
      </c>
      <c r="F178" s="63">
        <v>15.97</v>
      </c>
      <c r="H178" s="251"/>
      <c r="I178" s="251"/>
      <c r="J178" s="117">
        <f>IF(I177="","",VLOOKUP($I177,'男子 '!$A$4:$K$127,2,))</f>
      </c>
      <c r="K178" s="63">
        <f>IF(I177="","",VLOOKUP($I177,'男子 '!$A$4:$K$127,4,))</f>
      </c>
      <c r="L178" s="140">
        <f>IF(I177="","",VLOOKUP($I177,'男子 '!$A$4:$K$127,5,))</f>
      </c>
      <c r="M178" s="63"/>
    </row>
    <row r="179" spans="1:13" ht="11.25" customHeight="1">
      <c r="A179" s="251">
        <v>6</v>
      </c>
      <c r="B179" s="251">
        <v>120</v>
      </c>
      <c r="C179" s="143" t="str">
        <f>IF(B179="","",VLOOKUP($B179,'男子 '!$A$4:$K$127,3,))</f>
        <v>ﾅｶﾑﾗ ｱﾂｼ</v>
      </c>
      <c r="H179" s="251">
        <v>6</v>
      </c>
      <c r="I179" s="251"/>
      <c r="J179" s="143">
        <f>IF(I179="","",VLOOKUP($I179,'男子 '!$A$4:$K$127,3,))</f>
      </c>
      <c r="K179" s="63"/>
      <c r="L179" s="140"/>
      <c r="M179" s="63"/>
    </row>
    <row r="180" spans="1:13" ht="20.25" customHeight="1">
      <c r="A180" s="251"/>
      <c r="B180" s="251"/>
      <c r="C180" s="117" t="str">
        <f>IF(B179="","",VLOOKUP($B179,'男子 '!$A$4:$K$127,2,))</f>
        <v>中村　厚</v>
      </c>
      <c r="D180" s="63">
        <f>IF(B179="","",VLOOKUP($B179,'男子 '!$A$4:$K$127,4,))</f>
        <v>6</v>
      </c>
      <c r="E180" s="140" t="str">
        <f>IF(B179="","",VLOOKUP($B179,'男子 '!$A$4:$K$127,5,))</f>
        <v>黒部陸上スポーツ少年団</v>
      </c>
      <c r="F180" s="63">
        <v>15.89</v>
      </c>
      <c r="H180" s="251"/>
      <c r="I180" s="251"/>
      <c r="J180" s="117">
        <f>IF(I179="","",VLOOKUP($I179,'男子 '!$A$4:$K$127,2,))</f>
      </c>
      <c r="K180" s="63">
        <f>IF(I179="","",VLOOKUP($I179,'男子 '!$A$4:$K$127,4,))</f>
      </c>
      <c r="L180" s="140">
        <f>IF(I179="","",VLOOKUP($I179,'男子 '!$A$4:$K$127,5,))</f>
      </c>
      <c r="M180" s="63"/>
    </row>
    <row r="181" spans="1:13" ht="11.25" customHeight="1">
      <c r="A181" s="251">
        <v>7</v>
      </c>
      <c r="B181" s="251">
        <v>89</v>
      </c>
      <c r="C181" s="143" t="str">
        <f>IF(B181="","",VLOOKUP($B181,'男子 '!$A$4:$K$127,3,))</f>
        <v>ﾆｼｶﾜ ｱﾚﾝ</v>
      </c>
      <c r="H181" s="251">
        <v>7</v>
      </c>
      <c r="I181" s="251"/>
      <c r="J181" s="143">
        <f>IF(I181="","",VLOOKUP($I181,'男子 '!$A$4:$K$127,3,))</f>
      </c>
      <c r="K181" s="63"/>
      <c r="L181" s="140"/>
      <c r="M181" s="63"/>
    </row>
    <row r="182" spans="1:13" ht="20.25" customHeight="1">
      <c r="A182" s="251"/>
      <c r="B182" s="251"/>
      <c r="C182" s="117" t="str">
        <f>IF(B181="","",VLOOKUP($B181,'男子 '!$A$4:$K$127,2,))</f>
        <v>西川　亜連</v>
      </c>
      <c r="D182" s="63">
        <f>IF(B181="","",VLOOKUP($B181,'男子 '!$A$4:$K$127,4,))</f>
        <v>6</v>
      </c>
      <c r="E182" s="140" t="str">
        <f>IF(B181="","",VLOOKUP($B181,'男子 '!$A$4:$K$127,5,))</f>
        <v>魚津陸上スポーツ少年団</v>
      </c>
      <c r="F182" s="63">
        <v>14.22</v>
      </c>
      <c r="H182" s="251"/>
      <c r="I182" s="251"/>
      <c r="J182" s="117">
        <f>IF(I181="","",VLOOKUP($I181,'男子 '!$A$4:$K$127,2,))</f>
      </c>
      <c r="K182" s="63">
        <f>IF(I181="","",VLOOKUP($I181,'男子 '!$A$4:$K$127,4,))</f>
      </c>
      <c r="L182" s="140">
        <f>IF(I181="","",VLOOKUP($I181,'男子 '!$A$4:$K$127,5,))</f>
      </c>
      <c r="M182" s="63"/>
    </row>
    <row r="183" spans="1:13" ht="11.25" customHeight="1">
      <c r="A183" s="251">
        <v>8</v>
      </c>
      <c r="B183" s="251">
        <v>47</v>
      </c>
      <c r="C183" s="143" t="str">
        <f>IF(B183="","",VLOOKUP($B183,'男子 '!$A$4:$K$127,3,))</f>
        <v>ﾏﾂｻﾞｷ ﾀｸﾐ</v>
      </c>
      <c r="H183" s="251">
        <v>8</v>
      </c>
      <c r="I183" s="251"/>
      <c r="J183" s="143">
        <f>IF(I183="","",VLOOKUP($I183,'男子 '!$A$4:$K$127,3,))</f>
      </c>
      <c r="K183" s="63"/>
      <c r="L183" s="140"/>
      <c r="M183" s="63"/>
    </row>
    <row r="184" spans="1:13" ht="21.75" customHeight="1">
      <c r="A184" s="251"/>
      <c r="B184" s="251"/>
      <c r="C184" s="117" t="str">
        <f>IF(B183="","",VLOOKUP($B183,'男子 '!$A$4:$K$127,2,))</f>
        <v>松崎　巧実</v>
      </c>
      <c r="D184" s="63">
        <f>IF(B183="","",VLOOKUP($B183,'男子 '!$A$4:$K$127,4,))</f>
        <v>6</v>
      </c>
      <c r="E184" s="140" t="str">
        <f>IF(B183="","",VLOOKUP($B183,'男子 '!$A$4:$K$127,5,))</f>
        <v>Team.I</v>
      </c>
      <c r="F184" s="63">
        <v>15.19</v>
      </c>
      <c r="H184" s="251"/>
      <c r="I184" s="251"/>
      <c r="J184" s="117">
        <f>IF(I183="","",VLOOKUP($I183,'男子 '!$A$4:$K$127,2,))</f>
      </c>
      <c r="K184" s="63">
        <f>IF(I183="","",VLOOKUP($I183,'男子 '!$A$4:$K$127,4,))</f>
      </c>
      <c r="L184" s="140">
        <f>IF(I183="","",VLOOKUP($I183,'男子 '!$A$4:$K$127,5,))</f>
      </c>
      <c r="M184" s="63"/>
    </row>
    <row r="185" spans="1:13" ht="21.75" customHeight="1">
      <c r="A185" s="63"/>
      <c r="H185" s="63"/>
      <c r="I185" s="63"/>
      <c r="K185" s="63"/>
      <c r="L185" s="140"/>
      <c r="M185" s="63"/>
    </row>
    <row r="186" spans="1:13" ht="21.75" customHeight="1">
      <c r="A186" s="63"/>
      <c r="H186" s="63"/>
      <c r="I186" s="63"/>
      <c r="K186" s="63"/>
      <c r="L186" s="140"/>
      <c r="M186" s="63"/>
    </row>
    <row r="187" spans="1:13" ht="21.75" customHeight="1">
      <c r="A187" s="63"/>
      <c r="H187" s="63"/>
      <c r="I187" s="63"/>
      <c r="K187" s="63"/>
      <c r="L187" s="140"/>
      <c r="M187" s="63"/>
    </row>
    <row r="188" spans="1:6" s="141" customFormat="1" ht="18" customHeight="1">
      <c r="A188" s="115" t="s">
        <v>0</v>
      </c>
      <c r="B188" s="115"/>
      <c r="C188" s="115" t="s">
        <v>28</v>
      </c>
      <c r="D188" s="139"/>
      <c r="E188" s="140"/>
      <c r="F188" s="139"/>
    </row>
    <row r="189" ht="11.25" customHeight="1"/>
    <row r="190" spans="1:8" s="142" customFormat="1" ht="16.5" customHeight="1">
      <c r="A190" s="142" t="s">
        <v>10</v>
      </c>
      <c r="H190" s="142" t="s">
        <v>15</v>
      </c>
    </row>
    <row r="191" spans="1:13" s="118" customFormat="1" ht="15.75" customHeight="1">
      <c r="A191" s="126" t="s">
        <v>14</v>
      </c>
      <c r="B191" s="118" t="s">
        <v>11</v>
      </c>
      <c r="C191" s="127" t="s">
        <v>16</v>
      </c>
      <c r="D191" s="118" t="s">
        <v>3</v>
      </c>
      <c r="E191" s="127" t="s">
        <v>17</v>
      </c>
      <c r="F191" s="118" t="s">
        <v>12</v>
      </c>
      <c r="H191" s="126" t="s">
        <v>14</v>
      </c>
      <c r="I191" s="118" t="s">
        <v>11</v>
      </c>
      <c r="J191" s="127" t="s">
        <v>16</v>
      </c>
      <c r="K191" s="118" t="s">
        <v>3</v>
      </c>
      <c r="L191" s="127" t="s">
        <v>17</v>
      </c>
      <c r="M191" s="118" t="s">
        <v>12</v>
      </c>
    </row>
    <row r="192" spans="1:13" ht="11.25" customHeight="1">
      <c r="A192" s="251">
        <v>1</v>
      </c>
      <c r="B192" s="251">
        <v>43</v>
      </c>
      <c r="C192" s="143" t="str">
        <f>IF(B192="","",VLOOKUP($B192,'男子 '!$A$4:$K$127,3,))</f>
        <v>ﾔﾏｸﾞﾁ ｺﾀﾞｲ</v>
      </c>
      <c r="H192" s="251">
        <v>1</v>
      </c>
      <c r="I192" s="251">
        <v>31</v>
      </c>
      <c r="J192" s="143" t="str">
        <f>IF(I192="","",VLOOKUP($I192,'男子 '!$A$4:$K$127,3,))</f>
        <v>ｳﾗﾀ ﾄﾓﾔ</v>
      </c>
      <c r="K192" s="63"/>
      <c r="L192" s="140"/>
      <c r="M192" s="63"/>
    </row>
    <row r="193" spans="1:13" ht="19.5" customHeight="1">
      <c r="A193" s="251"/>
      <c r="B193" s="251"/>
      <c r="C193" s="117" t="str">
        <f>IF(B192="","",VLOOKUP($B192,'男子 '!$A$4:$K$127,2,))</f>
        <v>山口　琥大</v>
      </c>
      <c r="D193" s="63">
        <f>IF(B192="","",VLOOKUP($B192,'男子 '!$A$4:$K$127,4,))</f>
        <v>1</v>
      </c>
      <c r="E193" s="140" t="str">
        <f>IF(B192="","",VLOOKUP($B192,'男子 '!$A$4:$K$127,5,))</f>
        <v>立山ランラン</v>
      </c>
      <c r="F193" s="63" t="s">
        <v>618</v>
      </c>
      <c r="H193" s="251"/>
      <c r="I193" s="251"/>
      <c r="J193" s="117" t="str">
        <f>IF(I192="","",VLOOKUP($I192,'男子 '!$A$4:$K$127,2,))</f>
        <v>浦田　朋哉</v>
      </c>
      <c r="K193" s="63">
        <f>IF(I192="","",VLOOKUP($I192,'男子 '!$A$4:$K$127,4,))</f>
        <v>4</v>
      </c>
      <c r="L193" s="140" t="str">
        <f>IF(I192="","",VLOOKUP($I192,'男子 '!$A$4:$K$127,5,))</f>
        <v>立山ランラン</v>
      </c>
      <c r="M193" s="63" t="s">
        <v>626</v>
      </c>
    </row>
    <row r="194" spans="1:13" ht="11.25" customHeight="1">
      <c r="A194" s="251">
        <v>2</v>
      </c>
      <c r="B194" s="251">
        <v>119</v>
      </c>
      <c r="C194" s="143" t="str">
        <f>IF(B194="","",VLOOKUP($B194,'男子 '!$A$4:$K$127,3,))</f>
        <v>ﾑﾗﾂﾊﾞｷ ﾊﾙﾄ</v>
      </c>
      <c r="H194" s="251">
        <v>2</v>
      </c>
      <c r="I194" s="251">
        <v>32</v>
      </c>
      <c r="J194" s="143" t="str">
        <f>IF(I194="","",VLOOKUP($I194,'男子 '!$A$4:$K$127,3,))</f>
        <v>ﾀｶｼﾏ ﾘﾝﾀﾛｳ</v>
      </c>
      <c r="K194" s="63"/>
      <c r="L194" s="140"/>
      <c r="M194" s="63"/>
    </row>
    <row r="195" spans="1:13" ht="19.5" customHeight="1">
      <c r="A195" s="251"/>
      <c r="B195" s="251"/>
      <c r="C195" s="117" t="str">
        <f>IF(B194="","",VLOOKUP($B194,'男子 '!$A$4:$K$127,2,))</f>
        <v>村椿　智音</v>
      </c>
      <c r="D195" s="63">
        <f>IF(B194="","",VLOOKUP($B194,'男子 '!$A$4:$K$127,4,))</f>
        <v>1</v>
      </c>
      <c r="E195" s="140" t="str">
        <f>IF(B194="","",VLOOKUP($B194,'男子 '!$A$4:$K$127,5,))</f>
        <v>黒部陸上スポーツ少年団</v>
      </c>
      <c r="F195" s="63" t="s">
        <v>619</v>
      </c>
      <c r="H195" s="251"/>
      <c r="I195" s="251"/>
      <c r="J195" s="117" t="str">
        <f>IF(I194="","",VLOOKUP($I194,'男子 '!$A$4:$K$127,2,))</f>
        <v>高島　麟太郎</v>
      </c>
      <c r="K195" s="63">
        <f>IF(I194="","",VLOOKUP($I194,'男子 '!$A$4:$K$127,4,))</f>
        <v>4</v>
      </c>
      <c r="L195" s="140" t="str">
        <f>IF(I194="","",VLOOKUP($I194,'男子 '!$A$4:$K$127,5,))</f>
        <v>立山ランラン</v>
      </c>
      <c r="M195" s="63" t="s">
        <v>627</v>
      </c>
    </row>
    <row r="196" spans="1:13" ht="11.25" customHeight="1">
      <c r="A196" s="251">
        <v>3</v>
      </c>
      <c r="B196" s="251">
        <v>6</v>
      </c>
      <c r="C196" s="143" t="str">
        <f>IF(B196="","",VLOOKUP($B196,'男子 '!$A$4:$K$127,3,))</f>
        <v>ﾏｴﾔﾏ ｿｳｽｹ</v>
      </c>
      <c r="H196" s="251">
        <v>3</v>
      </c>
      <c r="I196" s="251">
        <v>33</v>
      </c>
      <c r="J196" s="143" t="str">
        <f>IF(I196="","",VLOOKUP($I196,'男子 '!$A$4:$K$127,3,))</f>
        <v>ﾎﾘ ｼﾞﾝｾｲ</v>
      </c>
      <c r="K196" s="63"/>
      <c r="L196" s="140"/>
      <c r="M196" s="63"/>
    </row>
    <row r="197" spans="1:13" ht="19.5" customHeight="1">
      <c r="A197" s="251"/>
      <c r="B197" s="251"/>
      <c r="C197" s="117" t="str">
        <f>IF(B196="","",VLOOKUP($B196,'男子 '!$A$4:$K$127,2,))</f>
        <v>前山　宗亮</v>
      </c>
      <c r="D197" s="63">
        <f>IF(B196="","",VLOOKUP($B196,'男子 '!$A$4:$K$127,4,))</f>
        <v>2</v>
      </c>
      <c r="E197" s="140" t="str">
        <f>IF(B196="","",VLOOKUP($B196,'男子 '!$A$4:$K$127,5,))</f>
        <v>Ａ.Ｃ.ＴＯＹＡＭＡ Ｊｒ.</v>
      </c>
      <c r="F197" s="63" t="s">
        <v>620</v>
      </c>
      <c r="H197" s="251"/>
      <c r="I197" s="251"/>
      <c r="J197" s="117" t="str">
        <f>IF(I196="","",VLOOKUP($I196,'男子 '!$A$4:$K$127,2,))</f>
        <v>堀　尋成</v>
      </c>
      <c r="K197" s="63">
        <f>IF(I196="","",VLOOKUP($I196,'男子 '!$A$4:$K$127,4,))</f>
        <v>4</v>
      </c>
      <c r="L197" s="140" t="str">
        <f>IF(I196="","",VLOOKUP($I196,'男子 '!$A$4:$K$127,5,))</f>
        <v>立山ランラン</v>
      </c>
      <c r="M197" s="63" t="s">
        <v>628</v>
      </c>
    </row>
    <row r="198" spans="1:13" ht="11.25" customHeight="1">
      <c r="A198" s="251">
        <v>4</v>
      </c>
      <c r="B198" s="251">
        <v>59</v>
      </c>
      <c r="C198" s="143" t="str">
        <f>IF(B198="","",VLOOKUP($B198,'男子 '!$A$4:$K$127,3,))</f>
        <v>ﾀｶﾔﾅｷﾞ ﾕｳ</v>
      </c>
      <c r="H198" s="251">
        <v>4</v>
      </c>
      <c r="I198" s="251">
        <v>34</v>
      </c>
      <c r="J198" s="143" t="str">
        <f>IF(I198="","",VLOOKUP($I198,'男子 '!$A$4:$K$127,3,))</f>
        <v>ﾖｼﾀﾞ ﾊﾔﾄ</v>
      </c>
      <c r="K198" s="63"/>
      <c r="L198" s="140"/>
      <c r="M198" s="63"/>
    </row>
    <row r="199" spans="1:13" ht="20.25" customHeight="1">
      <c r="A199" s="251"/>
      <c r="B199" s="251"/>
      <c r="C199" s="117" t="str">
        <f>IF(B198="","",VLOOKUP($B198,'男子 '!$A$4:$K$127,2,))</f>
        <v>高柳　　侑</v>
      </c>
      <c r="D199" s="63">
        <f>IF(B198="","",VLOOKUP($B198,'男子 '!$A$4:$K$127,4,))</f>
        <v>2</v>
      </c>
      <c r="E199" s="140" t="str">
        <f>IF(B198="","",VLOOKUP($B198,'男子 '!$A$4:$K$127,5,))</f>
        <v>Team.I</v>
      </c>
      <c r="F199" s="63" t="s">
        <v>621</v>
      </c>
      <c r="H199" s="251"/>
      <c r="I199" s="251"/>
      <c r="J199" s="117" t="str">
        <f>IF(I198="","",VLOOKUP($I198,'男子 '!$A$4:$K$127,2,))</f>
        <v>吉田　颯</v>
      </c>
      <c r="K199" s="63">
        <f>IF(I198="","",VLOOKUP($I198,'男子 '!$A$4:$K$127,4,))</f>
        <v>4</v>
      </c>
      <c r="L199" s="140" t="str">
        <f>IF(I198="","",VLOOKUP($I198,'男子 '!$A$4:$K$127,5,))</f>
        <v>立山ランラン</v>
      </c>
      <c r="M199" s="63" t="s">
        <v>629</v>
      </c>
    </row>
    <row r="200" spans="1:13" ht="11.25" customHeight="1">
      <c r="A200" s="251">
        <v>5</v>
      </c>
      <c r="B200" s="251">
        <v>36</v>
      </c>
      <c r="C200" s="143" t="str">
        <f>IF(B200="","",VLOOKUP($B200,'男子 '!$A$4:$K$127,3,))</f>
        <v>ﾀﾅﾍﾞ ﾋﾛﾖｼ</v>
      </c>
      <c r="H200" s="251">
        <v>5</v>
      </c>
      <c r="I200" s="251">
        <v>46</v>
      </c>
      <c r="J200" s="143" t="str">
        <f>IF(I200="","",VLOOKUP($I200,'男子 '!$A$4:$K$127,3,))</f>
        <v>ﾓﾘｵｶ ﾋﾅﾀ</v>
      </c>
      <c r="K200" s="63"/>
      <c r="L200" s="140"/>
      <c r="M200" s="63"/>
    </row>
    <row r="201" spans="1:13" ht="18" customHeight="1">
      <c r="A201" s="251"/>
      <c r="B201" s="251"/>
      <c r="C201" s="117" t="str">
        <f>IF(B200="","",VLOOKUP($B200,'男子 '!$A$4:$K$127,2,))</f>
        <v>田辺 寛欣</v>
      </c>
      <c r="D201" s="63">
        <f>IF(B200="","",VLOOKUP($B200,'男子 '!$A$4:$K$127,4,))</f>
        <v>3</v>
      </c>
      <c r="E201" s="140" t="str">
        <f>IF(B200="","",VLOOKUP($B200,'男子 '!$A$4:$K$127,5,))</f>
        <v>立山ランラン</v>
      </c>
      <c r="F201" s="63" t="s">
        <v>622</v>
      </c>
      <c r="H201" s="251"/>
      <c r="I201" s="251"/>
      <c r="J201" s="117" t="str">
        <f>IF(I200="","",VLOOKUP($I200,'男子 '!$A$4:$K$127,2,))</f>
        <v>森岡　飛向</v>
      </c>
      <c r="K201" s="63">
        <f>IF(I200="","",VLOOKUP($I200,'男子 '!$A$4:$K$127,4,))</f>
        <v>4</v>
      </c>
      <c r="L201" s="140" t="str">
        <f>IF(I200="","",VLOOKUP($I200,'男子 '!$A$4:$K$127,5,))</f>
        <v>team MANO</v>
      </c>
      <c r="M201" s="63" t="s">
        <v>630</v>
      </c>
    </row>
    <row r="202" spans="1:13" ht="11.25" customHeight="1">
      <c r="A202" s="251">
        <v>6</v>
      </c>
      <c r="B202" s="251">
        <v>37</v>
      </c>
      <c r="C202" s="143" t="str">
        <f>IF(B202="","",VLOOKUP($B202,'男子 '!$A$4:$K$127,3,))</f>
        <v>ﾑﾗﾀ ｱｷﾄ</v>
      </c>
      <c r="H202" s="251">
        <v>6</v>
      </c>
      <c r="I202" s="251">
        <v>54</v>
      </c>
      <c r="J202" s="143" t="str">
        <f>IF(I202="","",VLOOKUP($I202,'男子 '!$A$4:$K$127,3,))</f>
        <v>ｷｼ ｺｳｷ</v>
      </c>
      <c r="K202" s="63"/>
      <c r="L202" s="140"/>
      <c r="M202" s="63"/>
    </row>
    <row r="203" spans="1:13" ht="18" customHeight="1">
      <c r="A203" s="251"/>
      <c r="B203" s="251"/>
      <c r="C203" s="117" t="str">
        <f>IF(B202="","",VLOOKUP($B202,'男子 '!$A$4:$K$127,2,))</f>
        <v>村田　昭人</v>
      </c>
      <c r="D203" s="63">
        <f>IF(B202="","",VLOOKUP($B202,'男子 '!$A$4:$K$127,4,))</f>
        <v>3</v>
      </c>
      <c r="E203" s="140" t="str">
        <f>IF(B202="","",VLOOKUP($B202,'男子 '!$A$4:$K$127,5,))</f>
        <v>立山ランラン</v>
      </c>
      <c r="F203" s="63" t="s">
        <v>623</v>
      </c>
      <c r="H203" s="251"/>
      <c r="I203" s="251"/>
      <c r="J203" s="117" t="str">
        <f>IF(I202="","",VLOOKUP($I202,'男子 '!$A$4:$K$127,2,))</f>
        <v>岸　　幸輝</v>
      </c>
      <c r="K203" s="63">
        <f>IF(I202="","",VLOOKUP($I202,'男子 '!$A$4:$K$127,4,))</f>
        <v>4</v>
      </c>
      <c r="L203" s="140" t="str">
        <f>IF(I202="","",VLOOKUP($I202,'男子 '!$A$4:$K$127,5,))</f>
        <v>Team.I</v>
      </c>
      <c r="M203" s="63" t="s">
        <v>631</v>
      </c>
    </row>
    <row r="204" spans="1:13" ht="11.25" customHeight="1">
      <c r="A204" s="251">
        <v>7</v>
      </c>
      <c r="B204" s="251">
        <v>60</v>
      </c>
      <c r="C204" s="143" t="str">
        <f>IF(B204="","",VLOOKUP($B204,'男子 '!$A$4:$K$127,3,))</f>
        <v>ｷﾀｵｶ ｼｮｳﾀ</v>
      </c>
      <c r="H204" s="251">
        <v>7</v>
      </c>
      <c r="I204" s="251">
        <v>58</v>
      </c>
      <c r="J204" s="143" t="str">
        <f>IF(I204="","",VLOOKUP($I204,'男子 '!$A$4:$K$127,3,))</f>
        <v>ｷﾑﾗ ﾊﾔﾄ</v>
      </c>
      <c r="K204" s="63"/>
      <c r="L204" s="140"/>
      <c r="M204" s="63"/>
    </row>
    <row r="205" spans="1:13" ht="20.25" customHeight="1">
      <c r="A205" s="251"/>
      <c r="B205" s="251"/>
      <c r="C205" s="117" t="str">
        <f>IF(B204="","",VLOOKUP($B204,'男子 '!$A$4:$K$127,2,))</f>
        <v>北岡　翔汰</v>
      </c>
      <c r="D205" s="63">
        <f>IF(B204="","",VLOOKUP($B204,'男子 '!$A$4:$K$127,4,))</f>
        <v>3</v>
      </c>
      <c r="E205" s="140" t="str">
        <f>IF(B204="","",VLOOKUP($B204,'男子 '!$A$4:$K$127,5,))</f>
        <v>フラットA．C．Ｊｒ</v>
      </c>
      <c r="F205" s="63" t="s">
        <v>624</v>
      </c>
      <c r="H205" s="251"/>
      <c r="I205" s="251"/>
      <c r="J205" s="117" t="str">
        <f>IF(I204="","",VLOOKUP($I204,'男子 '!$A$4:$K$127,2,))</f>
        <v>木村　颯斗</v>
      </c>
      <c r="K205" s="63">
        <f>IF(I204="","",VLOOKUP($I204,'男子 '!$A$4:$K$127,4,))</f>
        <v>4</v>
      </c>
      <c r="L205" s="140" t="str">
        <f>IF(I204="","",VLOOKUP($I204,'男子 '!$A$4:$K$127,5,))</f>
        <v>Team.I</v>
      </c>
      <c r="M205" s="63" t="s">
        <v>632</v>
      </c>
    </row>
    <row r="206" spans="1:13" ht="11.25" customHeight="1">
      <c r="A206" s="251">
        <v>8</v>
      </c>
      <c r="B206" s="251">
        <v>113</v>
      </c>
      <c r="C206" s="143" t="str">
        <f>IF(B206="","",VLOOKUP($B206,'男子 '!$A$4:$K$127,3,))</f>
        <v>ｺﾊﾞﾔｼ ｶﾅﾄ</v>
      </c>
      <c r="H206" s="251">
        <v>8</v>
      </c>
      <c r="I206" s="251">
        <v>61</v>
      </c>
      <c r="J206" s="143" t="str">
        <f>IF(I206="","",VLOOKUP($I206,'男子 '!$A$4:$K$127,3,))</f>
        <v>ｲｿｻﾞｷ ﾘｯｷ</v>
      </c>
      <c r="K206" s="63"/>
      <c r="L206" s="140"/>
      <c r="M206" s="63"/>
    </row>
    <row r="207" spans="1:13" ht="20.25" customHeight="1">
      <c r="A207" s="251"/>
      <c r="B207" s="251"/>
      <c r="C207" s="117" t="str">
        <f>IF(B206="","",VLOOKUP($B206,'男子 '!$A$4:$K$127,2,))</f>
        <v>小林　奏斗</v>
      </c>
      <c r="D207" s="63">
        <f>IF(B206="","",VLOOKUP($B206,'男子 '!$A$4:$K$127,4,))</f>
        <v>3</v>
      </c>
      <c r="E207" s="140" t="str">
        <f>IF(B206="","",VLOOKUP($B206,'男子 '!$A$4:$K$127,5,))</f>
        <v>黒部陸上スポーツ少年団</v>
      </c>
      <c r="F207" s="63" t="s">
        <v>625</v>
      </c>
      <c r="H207" s="251"/>
      <c r="I207" s="251"/>
      <c r="J207" s="117" t="str">
        <f>IF(I206="","",VLOOKUP($I206,'男子 '!$A$4:$K$127,2,))</f>
        <v>磯崎　立季</v>
      </c>
      <c r="K207" s="63">
        <f>IF(I206="","",VLOOKUP($I206,'男子 '!$A$4:$K$127,4,))</f>
        <v>4</v>
      </c>
      <c r="L207" s="140" t="str">
        <f>IF(I206="","",VLOOKUP($I206,'男子 '!$A$4:$K$127,5,))</f>
        <v>フラットA．C．Ｊｒ</v>
      </c>
      <c r="M207" s="63" t="s">
        <v>633</v>
      </c>
    </row>
    <row r="208" spans="1:13" ht="12.75" customHeight="1">
      <c r="A208" s="251">
        <v>9</v>
      </c>
      <c r="B208" s="251"/>
      <c r="C208" s="143">
        <f>IF(B208="","",VLOOKUP($B208,'男子 '!$A$4:$K$127,3,))</f>
      </c>
      <c r="H208" s="251">
        <v>9</v>
      </c>
      <c r="I208" s="251">
        <v>62</v>
      </c>
      <c r="J208" s="143" t="str">
        <f>IF(I208="","",VLOOKUP($I208,'男子 '!$A$4:$K$127,3,))</f>
        <v>ﾀｻｷ ｿｳﾏ</v>
      </c>
      <c r="K208" s="63"/>
      <c r="L208" s="140"/>
      <c r="M208" s="63"/>
    </row>
    <row r="209" spans="1:13" ht="20.25" customHeight="1">
      <c r="A209" s="251"/>
      <c r="B209" s="251"/>
      <c r="C209" s="117">
        <f>IF(B208="","",VLOOKUP($B208,'男子 '!$A$4:$K$127,2,))</f>
      </c>
      <c r="D209" s="63">
        <f>IF(B208="","",VLOOKUP($B208,'男子 '!$A$4:$K$127,4,))</f>
      </c>
      <c r="E209" s="140">
        <f>IF(B208="","",VLOOKUP($B208,'男子 '!$A$4:$K$127,5,))</f>
      </c>
      <c r="H209" s="251"/>
      <c r="I209" s="251"/>
      <c r="J209" s="117" t="str">
        <f>IF(I208="","",VLOOKUP($I208,'男子 '!$A$4:$K$127,2,))</f>
        <v>田崎　壮真</v>
      </c>
      <c r="K209" s="63">
        <f>IF(I208="","",VLOOKUP($I208,'男子 '!$A$4:$K$127,4,))</f>
        <v>4</v>
      </c>
      <c r="L209" s="140" t="str">
        <f>IF(I208="","",VLOOKUP($I208,'男子 '!$A$4:$K$127,5,))</f>
        <v>フラットA．C．Ｊｒ</v>
      </c>
      <c r="M209" s="63" t="s">
        <v>634</v>
      </c>
    </row>
    <row r="210" spans="1:13" ht="10.5" customHeight="1">
      <c r="A210" s="251"/>
      <c r="B210" s="251"/>
      <c r="C210" s="143"/>
      <c r="H210" s="251">
        <v>10</v>
      </c>
      <c r="I210" s="251">
        <v>107</v>
      </c>
      <c r="J210" s="143" t="str">
        <f>IF(I210="","",VLOOKUP($I210,'男子 '!$A$4:$K$127,3,))</f>
        <v>ﾑﾗｲ ｶﾝｼﾞ</v>
      </c>
      <c r="K210" s="63"/>
      <c r="L210" s="140"/>
      <c r="M210" s="63"/>
    </row>
    <row r="211" spans="1:13" ht="20.25" customHeight="1">
      <c r="A211" s="251"/>
      <c r="B211" s="251"/>
      <c r="H211" s="251"/>
      <c r="I211" s="251"/>
      <c r="J211" s="117" t="str">
        <f>IF(I210="","",VLOOKUP($I210,'男子 '!$A$4:$K$127,2,))</f>
        <v>村井　貫二</v>
      </c>
      <c r="K211" s="63">
        <f>IF(I210="","",VLOOKUP($I210,'男子 '!$A$4:$K$127,4,))</f>
        <v>4</v>
      </c>
      <c r="L211" s="140">
        <f>IF(I210="","",VLOOKUP($I210,'男子 '!$A$4:$K$127,5,))</f>
        <v>0</v>
      </c>
      <c r="M211" s="63" t="s">
        <v>635</v>
      </c>
    </row>
    <row r="212" spans="1:13" ht="11.25" customHeight="1">
      <c r="A212" s="251"/>
      <c r="B212" s="251"/>
      <c r="C212" s="143"/>
      <c r="H212" s="251">
        <v>11</v>
      </c>
      <c r="I212" s="251"/>
      <c r="J212" s="143">
        <f>IF(I212="","",VLOOKUP($I212,'男子 '!$A$4:$K$127,3,))</f>
      </c>
      <c r="K212" s="63"/>
      <c r="L212" s="140"/>
      <c r="M212" s="63"/>
    </row>
    <row r="213" spans="1:13" ht="20.25" customHeight="1">
      <c r="A213" s="251"/>
      <c r="B213" s="251"/>
      <c r="H213" s="251"/>
      <c r="I213" s="251"/>
      <c r="J213" s="117">
        <f>IF(I212="","",VLOOKUP($I212,'男子 '!$A$4:$K$127,2,))</f>
      </c>
      <c r="K213" s="63">
        <f>IF(I212="","",VLOOKUP($I212,'男子 '!$A$4:$K$127,4,))</f>
      </c>
      <c r="L213" s="140">
        <f>IF(I212="","",VLOOKUP($I212,'男子 '!$A$4:$K$127,5,))</f>
      </c>
      <c r="M213" s="63"/>
    </row>
    <row r="214" spans="1:13" ht="10.5" customHeight="1">
      <c r="A214" s="251"/>
      <c r="B214" s="251"/>
      <c r="C214" s="143"/>
      <c r="M214" s="63"/>
    </row>
    <row r="215" spans="1:13" ht="20.25" customHeight="1">
      <c r="A215" s="251"/>
      <c r="B215" s="251"/>
      <c r="M215" s="63"/>
    </row>
    <row r="216" spans="1:13" ht="10.5" customHeight="1">
      <c r="A216" s="142" t="s">
        <v>18</v>
      </c>
      <c r="B216" s="142"/>
      <c r="C216" s="142"/>
      <c r="D216" s="142"/>
      <c r="E216" s="142"/>
      <c r="F216" s="142"/>
      <c r="H216" s="142" t="s">
        <v>31</v>
      </c>
      <c r="I216" s="142"/>
      <c r="J216" s="142"/>
      <c r="K216" s="142"/>
      <c r="L216" s="142"/>
      <c r="M216" s="142"/>
    </row>
    <row r="217" spans="1:13" ht="20.25" customHeight="1">
      <c r="A217" s="126" t="s">
        <v>14</v>
      </c>
      <c r="B217" s="118" t="s">
        <v>11</v>
      </c>
      <c r="C217" s="127" t="s">
        <v>16</v>
      </c>
      <c r="D217" s="118" t="s">
        <v>3</v>
      </c>
      <c r="E217" s="127" t="s">
        <v>17</v>
      </c>
      <c r="F217" s="118" t="s">
        <v>12</v>
      </c>
      <c r="H217" s="126" t="s">
        <v>14</v>
      </c>
      <c r="I217" s="118" t="s">
        <v>11</v>
      </c>
      <c r="J217" s="127" t="s">
        <v>16</v>
      </c>
      <c r="K217" s="118" t="s">
        <v>3</v>
      </c>
      <c r="L217" s="127" t="s">
        <v>17</v>
      </c>
      <c r="M217" s="118" t="s">
        <v>12</v>
      </c>
    </row>
    <row r="218" spans="1:13" ht="10.5" customHeight="1">
      <c r="A218" s="251">
        <v>1</v>
      </c>
      <c r="B218" s="251">
        <v>4</v>
      </c>
      <c r="C218" s="143" t="str">
        <f>IF(B218="","",VLOOKUP($B218,'男子 '!$A$4:$K$127,3,))</f>
        <v>ｸﾎﾞﾀ ﾖｳｽｹ</v>
      </c>
      <c r="H218" s="251">
        <v>1</v>
      </c>
      <c r="I218" s="251">
        <v>84</v>
      </c>
      <c r="J218" s="143" t="str">
        <f>IF(I218="","",VLOOKUP($I218,'男子 '!$A$4:$K$127,3,))</f>
        <v>ﾆﾅｶﾞﾜ ｶｲｾｲ</v>
      </c>
      <c r="K218" s="63"/>
      <c r="L218" s="140"/>
      <c r="M218" s="63"/>
    </row>
    <row r="219" spans="1:13" ht="20.25" customHeight="1">
      <c r="A219" s="251"/>
      <c r="B219" s="251"/>
      <c r="C219" s="117" t="str">
        <f>IF(B218="","",VLOOKUP($B218,'男子 '!$A$4:$K$127,2,))</f>
        <v>久保田　陽介</v>
      </c>
      <c r="D219" s="63">
        <f>IF(B218="","",VLOOKUP($B218,'男子 '!$A$4:$K$127,4,))</f>
        <v>5</v>
      </c>
      <c r="E219" s="140" t="str">
        <f>IF(B218="","",VLOOKUP($B218,'男子 '!$A$4:$K$127,5,))</f>
        <v>慶応陸上クラブ</v>
      </c>
      <c r="F219" s="63" t="s">
        <v>636</v>
      </c>
      <c r="H219" s="251"/>
      <c r="I219" s="251"/>
      <c r="J219" s="117" t="str">
        <f>IF(I218="","",VLOOKUP($I218,'男子 '!$A$4:$K$127,2,))</f>
        <v>蜷川凱せい</v>
      </c>
      <c r="K219" s="63">
        <f>IF(I218="","",VLOOKUP($I218,'男子 '!$A$4:$K$127,4,))</f>
        <v>5</v>
      </c>
      <c r="L219" s="140" t="str">
        <f>IF(I218="","",VLOOKUP($I218,'男子 '!$A$4:$K$127,5,))</f>
        <v>魚津陸上スポーツ少年団</v>
      </c>
      <c r="M219" s="63" t="s">
        <v>648</v>
      </c>
    </row>
    <row r="220" spans="1:13" ht="10.5" customHeight="1">
      <c r="A220" s="251">
        <v>2</v>
      </c>
      <c r="B220" s="251">
        <v>8</v>
      </c>
      <c r="C220" s="143" t="str">
        <f>IF(B220="","",VLOOKUP($B220,'男子 '!$A$4:$K$127,3,))</f>
        <v>ｱｻｲ ﾜﾀﾙ</v>
      </c>
      <c r="H220" s="251">
        <v>2</v>
      </c>
      <c r="I220" s="251">
        <v>68</v>
      </c>
      <c r="J220" s="143" t="str">
        <f>IF(I220="","",VLOOKUP($I220,'男子 '!$A$4:$K$127,3,))</f>
        <v>ﾜｷｻｶ ｶｲﾄ</v>
      </c>
      <c r="K220" s="63"/>
      <c r="L220" s="140"/>
      <c r="M220" s="63"/>
    </row>
    <row r="221" spans="1:13" ht="20.25" customHeight="1">
      <c r="A221" s="251"/>
      <c r="B221" s="251"/>
      <c r="C221" s="117" t="str">
        <f>IF(B220="","",VLOOKUP($B220,'男子 '!$A$4:$K$127,2,))</f>
        <v>浅井　航</v>
      </c>
      <c r="D221" s="63">
        <f>IF(B220="","",VLOOKUP($B220,'男子 '!$A$4:$K$127,4,))</f>
        <v>5</v>
      </c>
      <c r="E221" s="140" t="str">
        <f>IF(B220="","",VLOOKUP($B220,'男子 '!$A$4:$K$127,5,))</f>
        <v>Ａ.Ｃ.ＴＯＹＡＭＡ Ｊｒ.</v>
      </c>
      <c r="F221" s="63" t="s">
        <v>637</v>
      </c>
      <c r="H221" s="251"/>
      <c r="I221" s="251"/>
      <c r="J221" s="117" t="str">
        <f>IF(I220="","",VLOOKUP($I220,'男子 '!$A$4:$K$127,2,))</f>
        <v>脇坂　海凪</v>
      </c>
      <c r="K221" s="63">
        <f>IF(I220="","",VLOOKUP($I220,'男子 '!$A$4:$K$127,4,))</f>
        <v>5</v>
      </c>
      <c r="L221" s="140" t="str">
        <f>IF(I220="","",VLOOKUP($I220,'男子 '!$A$4:$K$127,5,))</f>
        <v>フラットA．C．Ｊｒ</v>
      </c>
      <c r="M221" s="63"/>
    </row>
    <row r="222" spans="1:13" ht="10.5" customHeight="1">
      <c r="A222" s="251">
        <v>3</v>
      </c>
      <c r="B222" s="251">
        <v>10</v>
      </c>
      <c r="C222" s="143" t="str">
        <f>IF(B222="","",VLOOKUP($B222,'男子 '!$A$4:$K$127,3,))</f>
        <v>ｲﾉｳｴ ﾀﾞｲｷ</v>
      </c>
      <c r="H222" s="251">
        <v>3</v>
      </c>
      <c r="I222" s="251">
        <v>66</v>
      </c>
      <c r="J222" s="143" t="str">
        <f>IF(I222="","",VLOOKUP($I222,'男子 '!$A$4:$K$127,3,))</f>
        <v>ﾅｶﾊﾞﾔｼ ｺｳｽｹ</v>
      </c>
      <c r="K222" s="63"/>
      <c r="L222" s="140"/>
      <c r="M222" s="63"/>
    </row>
    <row r="223" spans="1:13" ht="20.25" customHeight="1">
      <c r="A223" s="251"/>
      <c r="B223" s="251"/>
      <c r="C223" s="117" t="str">
        <f>IF(B222="","",VLOOKUP($B222,'男子 '!$A$4:$K$127,2,))</f>
        <v>井上　大己</v>
      </c>
      <c r="D223" s="63">
        <f>IF(B222="","",VLOOKUP($B222,'男子 '!$A$4:$K$127,4,))</f>
        <v>5</v>
      </c>
      <c r="E223" s="140" t="str">
        <f>IF(B222="","",VLOOKUP($B222,'男子 '!$A$4:$K$127,5,))</f>
        <v>Ａ.Ｃ.ＴＯＹＡＭＡ Ｊｒ.</v>
      </c>
      <c r="F223" s="63" t="s">
        <v>638</v>
      </c>
      <c r="H223" s="251"/>
      <c r="I223" s="251"/>
      <c r="J223" s="117" t="str">
        <f>IF(I222="","",VLOOKUP($I222,'男子 '!$A$4:$K$127,2,))</f>
        <v>中林　恒輔</v>
      </c>
      <c r="K223" s="63">
        <f>IF(I222="","",VLOOKUP($I222,'男子 '!$A$4:$K$127,4,))</f>
        <v>5</v>
      </c>
      <c r="L223" s="140" t="str">
        <f>IF(I222="","",VLOOKUP($I222,'男子 '!$A$4:$K$127,5,))</f>
        <v>フラットA．C．Ｊｒ</v>
      </c>
      <c r="M223" s="63" t="s">
        <v>649</v>
      </c>
    </row>
    <row r="224" spans="1:12" ht="10.5" customHeight="1">
      <c r="A224" s="251">
        <v>4</v>
      </c>
      <c r="B224" s="251">
        <v>14</v>
      </c>
      <c r="C224" s="143" t="str">
        <f>IF(B224="","",VLOOKUP($B224,'男子 '!$A$4:$K$127,3,))</f>
        <v>ｲﾐｽﾞ ﾀｸﾄ</v>
      </c>
      <c r="H224" s="251">
        <v>4</v>
      </c>
      <c r="I224" s="251">
        <v>64</v>
      </c>
      <c r="J224" s="143" t="str">
        <f>IF(I224="","",VLOOKUP($I224,'男子 '!$A$4:$K$127,3,))</f>
        <v>ﾄﾞｲ ﾀｸﾐ</v>
      </c>
      <c r="K224" s="63"/>
      <c r="L224" s="140"/>
    </row>
    <row r="225" spans="1:13" ht="20.25" customHeight="1">
      <c r="A225" s="251"/>
      <c r="B225" s="251"/>
      <c r="C225" s="117" t="str">
        <f>IF(B224="","",VLOOKUP($B224,'男子 '!$A$4:$K$127,2,))</f>
        <v>井水　琢人</v>
      </c>
      <c r="D225" s="63">
        <f>IF(B224="","",VLOOKUP($B224,'男子 '!$A$4:$K$127,4,))</f>
        <v>5</v>
      </c>
      <c r="E225" s="140" t="str">
        <f>IF(B224="","",VLOOKUP($B224,'男子 '!$A$4:$K$127,5,))</f>
        <v>Ａ.Ｃ.ＴＯＹＡＭＡ Ｊｒ.</v>
      </c>
      <c r="F225" s="63" t="s">
        <v>639</v>
      </c>
      <c r="G225" s="142"/>
      <c r="H225" s="251"/>
      <c r="I225" s="251"/>
      <c r="J225" s="117" t="str">
        <f>IF(I224="","",VLOOKUP($I224,'男子 '!$A$4:$K$127,2,))</f>
        <v>土井　拓実</v>
      </c>
      <c r="K225" s="63">
        <f>IF(I224="","",VLOOKUP($I224,'男子 '!$A$4:$K$127,4,))</f>
        <v>5</v>
      </c>
      <c r="L225" s="140" t="str">
        <f>IF(I224="","",VLOOKUP($I224,'男子 '!$A$4:$K$127,5,))</f>
        <v>フラットA．C．Ｊｒ</v>
      </c>
      <c r="M225" s="63" t="s">
        <v>650</v>
      </c>
    </row>
    <row r="226" spans="1:13" ht="10.5" customHeight="1">
      <c r="A226" s="251">
        <v>5</v>
      </c>
      <c r="B226" s="251">
        <v>25</v>
      </c>
      <c r="C226" s="143" t="str">
        <f>IF(B226="","",VLOOKUP($B226,'男子 '!$A$4:$K$127,3,))</f>
        <v>ｵｵｸﾗ ﾘｸ</v>
      </c>
      <c r="G226" s="118"/>
      <c r="H226" s="251">
        <v>5</v>
      </c>
      <c r="I226" s="251">
        <v>56</v>
      </c>
      <c r="J226" s="143" t="str">
        <f>IF(I226="","",VLOOKUP($I226,'男子 '!$A$4:$K$127,3,))</f>
        <v>ｻｻｷ ｼｭｳﾏ</v>
      </c>
      <c r="K226" s="63"/>
      <c r="L226" s="140"/>
      <c r="M226" s="63"/>
    </row>
    <row r="227" spans="1:13" ht="20.25" customHeight="1">
      <c r="A227" s="251"/>
      <c r="B227" s="251"/>
      <c r="C227" s="117" t="str">
        <f>IF(B226="","",VLOOKUP($B226,'男子 '!$A$4:$K$127,2,))</f>
        <v>大倉　陸</v>
      </c>
      <c r="D227" s="63">
        <f>IF(B226="","",VLOOKUP($B226,'男子 '!$A$4:$K$127,4,))</f>
        <v>5</v>
      </c>
      <c r="E227" s="140" t="str">
        <f>IF(B226="","",VLOOKUP($B226,'男子 '!$A$4:$K$127,5,))</f>
        <v>立山ランラン</v>
      </c>
      <c r="H227" s="251"/>
      <c r="I227" s="251"/>
      <c r="J227" s="117" t="str">
        <f>IF(I226="","",VLOOKUP($I226,'男子 '!$A$4:$K$127,2,))</f>
        <v>佐々木　秀馬</v>
      </c>
      <c r="K227" s="63">
        <f>IF(I226="","",VLOOKUP($I226,'男子 '!$A$4:$K$127,4,))</f>
        <v>5</v>
      </c>
      <c r="L227" s="140" t="str">
        <f>IF(I226="","",VLOOKUP($I226,'男子 '!$A$4:$K$127,5,))</f>
        <v>Team.I</v>
      </c>
      <c r="M227" s="63" t="s">
        <v>651</v>
      </c>
    </row>
    <row r="228" spans="1:13" ht="11.25" customHeight="1">
      <c r="A228" s="251">
        <v>6</v>
      </c>
      <c r="B228" s="251">
        <v>27</v>
      </c>
      <c r="C228" s="143" t="str">
        <f>IF(B228="","",VLOOKUP($B228,'男子 '!$A$4:$K$127,3,))</f>
        <v>ﾌｼﾞｲ ﾘｸﾄ</v>
      </c>
      <c r="H228" s="251">
        <v>6</v>
      </c>
      <c r="I228" s="251">
        <v>53</v>
      </c>
      <c r="J228" s="143" t="str">
        <f>IF(I228="","",VLOOKUP($I228,'男子 '!$A$4:$K$127,3,))</f>
        <v>ｼﾝｷ ﾕｳﾄ</v>
      </c>
      <c r="K228" s="63"/>
      <c r="L228" s="140"/>
      <c r="M228" s="63"/>
    </row>
    <row r="229" spans="1:13" ht="20.25" customHeight="1">
      <c r="A229" s="251"/>
      <c r="B229" s="251"/>
      <c r="C229" s="117" t="str">
        <f>IF(B228="","",VLOOKUP($B228,'男子 '!$A$4:$K$127,2,))</f>
        <v>藤井　陸人</v>
      </c>
      <c r="D229" s="63">
        <f>IF(B228="","",VLOOKUP($B228,'男子 '!$A$4:$K$127,4,))</f>
        <v>5</v>
      </c>
      <c r="E229" s="140" t="str">
        <f>IF(B228="","",VLOOKUP($B228,'男子 '!$A$4:$K$127,5,))</f>
        <v>立山ランラン</v>
      </c>
      <c r="F229" s="63" t="s">
        <v>640</v>
      </c>
      <c r="H229" s="251"/>
      <c r="I229" s="251"/>
      <c r="J229" s="117" t="str">
        <f>IF(I228="","",VLOOKUP($I228,'男子 '!$A$4:$K$127,2,))</f>
        <v>新木　悠斗</v>
      </c>
      <c r="K229" s="63">
        <f>IF(I228="","",VLOOKUP($I228,'男子 '!$A$4:$K$127,4,))</f>
        <v>5</v>
      </c>
      <c r="L229" s="140" t="str">
        <f>IF(I228="","",VLOOKUP($I228,'男子 '!$A$4:$K$127,5,))</f>
        <v>Team.I</v>
      </c>
      <c r="M229" s="63" t="s">
        <v>652</v>
      </c>
    </row>
    <row r="230" spans="1:13" ht="11.25" customHeight="1">
      <c r="A230" s="251">
        <v>7</v>
      </c>
      <c r="B230" s="251">
        <v>48</v>
      </c>
      <c r="C230" s="143" t="str">
        <f>IF(B230="","",VLOOKUP($B230,'男子 '!$A$4:$K$127,3,))</f>
        <v>ﾔﾏｼﾀ ｱｷﾋﾛ</v>
      </c>
      <c r="H230" s="251">
        <v>7</v>
      </c>
      <c r="I230" s="251">
        <v>51</v>
      </c>
      <c r="J230" s="143" t="str">
        <f>IF(I230="","",VLOOKUP($I230,'男子 '!$A$4:$K$127,3,))</f>
        <v>ﾀｶﾉ ｱﾕﾑ</v>
      </c>
      <c r="K230" s="63"/>
      <c r="L230" s="140"/>
      <c r="M230" s="63"/>
    </row>
    <row r="231" spans="1:13" ht="20.25" customHeight="1">
      <c r="A231" s="251"/>
      <c r="B231" s="251"/>
      <c r="C231" s="117" t="str">
        <f>IF(B230="","",VLOOKUP($B230,'男子 '!$A$4:$K$127,2,))</f>
        <v>山下　晃広</v>
      </c>
      <c r="D231" s="63">
        <f>IF(B230="","",VLOOKUP($B230,'男子 '!$A$4:$K$127,4,))</f>
        <v>5</v>
      </c>
      <c r="E231" s="140" t="str">
        <f>IF(B230="","",VLOOKUP($B230,'男子 '!$A$4:$K$127,5,))</f>
        <v>Team.I</v>
      </c>
      <c r="F231" s="63" t="s">
        <v>641</v>
      </c>
      <c r="H231" s="251"/>
      <c r="I231" s="251"/>
      <c r="J231" s="117" t="str">
        <f>IF(I230="","",VLOOKUP($I230,'男子 '!$A$4:$K$127,2,))</f>
        <v>高野　歩夢</v>
      </c>
      <c r="K231" s="63">
        <f>IF(I230="","",VLOOKUP($I230,'男子 '!$A$4:$K$127,4,))</f>
        <v>5</v>
      </c>
      <c r="L231" s="140" t="str">
        <f>IF(I230="","",VLOOKUP($I230,'男子 '!$A$4:$K$127,5,))</f>
        <v>Team.I</v>
      </c>
      <c r="M231" s="63"/>
    </row>
    <row r="232" spans="1:13" ht="11.25" customHeight="1">
      <c r="A232" s="251">
        <v>8</v>
      </c>
      <c r="B232" s="251">
        <v>50</v>
      </c>
      <c r="C232" s="143" t="str">
        <f>IF(B232="","",VLOOKUP($B232,'男子 '!$A$4:$K$127,3,))</f>
        <v>ﾀﾑﾗ ﾘｵ</v>
      </c>
      <c r="H232" s="251">
        <v>8</v>
      </c>
      <c r="I232" s="251">
        <v>49</v>
      </c>
      <c r="J232" s="143" t="str">
        <f>IF(I232="","",VLOOKUP($I232,'男子 '!$A$4:$K$127,3,))</f>
        <v>ﾀﾆｶﾜ ｲｯｾｲ</v>
      </c>
      <c r="K232" s="63"/>
      <c r="L232" s="140"/>
      <c r="M232" s="63"/>
    </row>
    <row r="233" spans="1:13" ht="18" customHeight="1">
      <c r="A233" s="251"/>
      <c r="B233" s="251"/>
      <c r="C233" s="117" t="str">
        <f>IF(B232="","",VLOOKUP($B232,'男子 '!$A$4:$K$127,2,))</f>
        <v>田村　莉旺</v>
      </c>
      <c r="D233" s="63">
        <f>IF(B232="","",VLOOKUP($B232,'男子 '!$A$4:$K$127,4,))</f>
        <v>5</v>
      </c>
      <c r="E233" s="140" t="str">
        <f>IF(B232="","",VLOOKUP($B232,'男子 '!$A$4:$K$127,5,))</f>
        <v>Team.I</v>
      </c>
      <c r="F233" s="63" t="s">
        <v>642</v>
      </c>
      <c r="H233" s="251"/>
      <c r="I233" s="251"/>
      <c r="J233" s="117" t="str">
        <f>IF(I232="","",VLOOKUP($I232,'男子 '!$A$4:$K$127,2,))</f>
        <v>谷川　一生</v>
      </c>
      <c r="K233" s="63">
        <f>IF(I232="","",VLOOKUP($I232,'男子 '!$A$4:$K$127,4,))</f>
        <v>5</v>
      </c>
      <c r="L233" s="140" t="str">
        <f>IF(I232="","",VLOOKUP($I232,'男子 '!$A$4:$K$127,5,))</f>
        <v>Team.I</v>
      </c>
      <c r="M233" s="63" t="s">
        <v>653</v>
      </c>
    </row>
    <row r="234" spans="1:13" ht="11.25" customHeight="1">
      <c r="A234" s="251">
        <v>9</v>
      </c>
      <c r="B234" s="251">
        <v>52</v>
      </c>
      <c r="C234" s="143" t="str">
        <f>IF(B234="","",VLOOKUP($B234,'男子 '!$A$4:$K$127,3,))</f>
        <v>ｺﾞｼﾏ ﾘｭｳﾉｽｹ</v>
      </c>
      <c r="H234" s="251">
        <v>9</v>
      </c>
      <c r="I234" s="251">
        <v>29</v>
      </c>
      <c r="J234" s="143" t="str">
        <f>IF(I234="","",VLOOKUP($I234,'男子 '!$A$4:$K$127,3,))</f>
        <v>ﾖｼﾀﾞ ｴｲｼﾞ</v>
      </c>
      <c r="K234" s="63"/>
      <c r="L234" s="140"/>
      <c r="M234" s="63"/>
    </row>
    <row r="235" spans="1:13" ht="18" customHeight="1">
      <c r="A235" s="251"/>
      <c r="B235" s="251"/>
      <c r="C235" s="117" t="str">
        <f>IF(B234="","",VLOOKUP($B234,'男子 '!$A$4:$K$127,2,))</f>
        <v>五島　隆之介</v>
      </c>
      <c r="D235" s="63">
        <f>IF(B234="","",VLOOKUP($B234,'男子 '!$A$4:$K$127,4,))</f>
        <v>5</v>
      </c>
      <c r="E235" s="140" t="str">
        <f>IF(B234="","",VLOOKUP($B234,'男子 '!$A$4:$K$127,5,))</f>
        <v>Team.I</v>
      </c>
      <c r="F235" s="63" t="s">
        <v>643</v>
      </c>
      <c r="H235" s="251"/>
      <c r="I235" s="251"/>
      <c r="J235" s="117" t="str">
        <f>IF(I234="","",VLOOKUP($I234,'男子 '!$A$4:$K$127,2,))</f>
        <v>吉田　詠司</v>
      </c>
      <c r="K235" s="63">
        <f>IF(I234="","",VLOOKUP($I234,'男子 '!$A$4:$K$127,4,))</f>
        <v>5</v>
      </c>
      <c r="L235" s="140" t="str">
        <f>IF(I234="","",VLOOKUP($I234,'男子 '!$A$4:$K$127,5,))</f>
        <v>立山ランラン</v>
      </c>
      <c r="M235" s="63" t="s">
        <v>654</v>
      </c>
    </row>
    <row r="236" spans="1:13" ht="11.25" customHeight="1">
      <c r="A236" s="251">
        <v>10</v>
      </c>
      <c r="B236" s="251">
        <v>55</v>
      </c>
      <c r="C236" s="143" t="str">
        <f>IF(B236="","",VLOOKUP($B236,'男子 '!$A$4:$K$127,3,))</f>
        <v>ﾔﾏﾉ ﾕｳ</v>
      </c>
      <c r="H236" s="251">
        <v>10</v>
      </c>
      <c r="I236" s="251">
        <v>26</v>
      </c>
      <c r="J236" s="143" t="str">
        <f>IF(I236="","",VLOOKUP($I236,'男子 '!$A$4:$K$127,3,))</f>
        <v>ﾀｶｼﾏ ﾕｳｽｹ</v>
      </c>
      <c r="K236" s="63"/>
      <c r="L236" s="140"/>
      <c r="M236" s="63"/>
    </row>
    <row r="237" spans="1:13" ht="20.25" customHeight="1">
      <c r="A237" s="251"/>
      <c r="B237" s="251"/>
      <c r="C237" s="117" t="str">
        <f>IF(B236="","",VLOOKUP($B236,'男子 '!$A$4:$K$127,2,))</f>
        <v>山野　　優</v>
      </c>
      <c r="D237" s="63">
        <f>IF(B236="","",VLOOKUP($B236,'男子 '!$A$4:$K$127,4,))</f>
        <v>5</v>
      </c>
      <c r="E237" s="140" t="str">
        <f>IF(B236="","",VLOOKUP($B236,'男子 '!$A$4:$K$127,5,))</f>
        <v>Team.I</v>
      </c>
      <c r="F237" s="63" t="s">
        <v>644</v>
      </c>
      <c r="H237" s="251"/>
      <c r="I237" s="251"/>
      <c r="J237" s="117" t="str">
        <f>IF(I236="","",VLOOKUP($I236,'男子 '!$A$4:$K$127,2,))</f>
        <v>高島　優介</v>
      </c>
      <c r="K237" s="63">
        <f>IF(I236="","",VLOOKUP($I236,'男子 '!$A$4:$K$127,4,))</f>
        <v>5</v>
      </c>
      <c r="L237" s="140" t="str">
        <f>IF(I236="","",VLOOKUP($I236,'男子 '!$A$4:$K$127,5,))</f>
        <v>立山ランラン</v>
      </c>
      <c r="M237" s="63" t="s">
        <v>655</v>
      </c>
    </row>
    <row r="238" spans="1:13" ht="11.25" customHeight="1">
      <c r="A238" s="251">
        <v>11</v>
      </c>
      <c r="B238" s="251">
        <v>57</v>
      </c>
      <c r="C238" s="143" t="str">
        <f>IF(B238="","",VLOOKUP($B238,'男子 '!$A$4:$K$127,3,))</f>
        <v>ﾎﾘﾀ ｹｲﾀ</v>
      </c>
      <c r="H238" s="251">
        <v>11</v>
      </c>
      <c r="I238" s="251">
        <v>18</v>
      </c>
      <c r="J238" s="143" t="str">
        <f>IF(I238="","",VLOOKUP($I238,'男子 '!$A$4:$K$127,3,))</f>
        <v>ﾔｽｲ ﾘｮｳ</v>
      </c>
      <c r="K238" s="63"/>
      <c r="L238" s="140"/>
      <c r="M238" s="63"/>
    </row>
    <row r="239" spans="1:13" ht="20.25" customHeight="1">
      <c r="A239" s="251"/>
      <c r="B239" s="251"/>
      <c r="C239" s="117" t="str">
        <f>IF(B238="","",VLOOKUP($B238,'男子 '!$A$4:$K$127,2,))</f>
        <v>堀田　啓太</v>
      </c>
      <c r="D239" s="63">
        <f>IF(B238="","",VLOOKUP($B238,'男子 '!$A$4:$K$127,4,))</f>
        <v>5</v>
      </c>
      <c r="E239" s="140" t="str">
        <f>IF(B238="","",VLOOKUP($B238,'男子 '!$A$4:$K$127,5,))</f>
        <v>Team.I</v>
      </c>
      <c r="H239" s="251"/>
      <c r="I239" s="251"/>
      <c r="J239" s="117" t="str">
        <f>IF(I238="","",VLOOKUP($I238,'男子 '!$A$4:$K$127,2,))</f>
        <v>安井　稜</v>
      </c>
      <c r="K239" s="63">
        <f>IF(I238="","",VLOOKUP($I238,'男子 '!$A$4:$K$127,4,))</f>
        <v>5</v>
      </c>
      <c r="L239" s="140" t="str">
        <f>IF(I238="","",VLOOKUP($I238,'男子 '!$A$4:$K$127,5,))</f>
        <v>Ａ.Ｃ.ＴＯＹＡＭＡ Ｊｒ.</v>
      </c>
      <c r="M239" s="63" t="s">
        <v>656</v>
      </c>
    </row>
    <row r="240" spans="1:13" ht="11.25" customHeight="1">
      <c r="A240" s="251">
        <v>12</v>
      </c>
      <c r="B240" s="251">
        <v>65</v>
      </c>
      <c r="C240" s="143" t="str">
        <f>IF(B240="","",VLOOKUP($B240,'男子 '!$A$4:$K$127,3,))</f>
        <v>ﾅｶﾀﾆ ﾙｲ</v>
      </c>
      <c r="H240" s="251">
        <v>12</v>
      </c>
      <c r="I240" s="251">
        <v>13</v>
      </c>
      <c r="J240" s="143" t="str">
        <f>IF(I240="","",VLOOKUP($I240,'男子 '!$A$4:$K$127,3,))</f>
        <v>ﾅｶｻｲ ﾖｳｽｹ</v>
      </c>
      <c r="K240" s="63"/>
      <c r="L240" s="140"/>
      <c r="M240" s="63"/>
    </row>
    <row r="241" spans="1:13" ht="20.25" customHeight="1">
      <c r="A241" s="251"/>
      <c r="B241" s="251"/>
      <c r="C241" s="117" t="str">
        <f>IF(B240="","",VLOOKUP($B240,'男子 '!$A$4:$K$127,2,))</f>
        <v>中谷　流惟</v>
      </c>
      <c r="D241" s="63">
        <f>IF(B240="","",VLOOKUP($B240,'男子 '!$A$4:$K$127,4,))</f>
        <v>5</v>
      </c>
      <c r="E241" s="140" t="str">
        <f>IF(B240="","",VLOOKUP($B240,'男子 '!$A$4:$K$127,5,))</f>
        <v>フラットA．C．Ｊｒ</v>
      </c>
      <c r="F241" s="63" t="s">
        <v>645</v>
      </c>
      <c r="H241" s="251"/>
      <c r="I241" s="251"/>
      <c r="J241" s="117" t="str">
        <f>IF(I240="","",VLOOKUP($I240,'男子 '!$A$4:$K$127,2,))</f>
        <v>中才　陽介</v>
      </c>
      <c r="K241" s="63">
        <f>IF(I240="","",VLOOKUP($I240,'男子 '!$A$4:$K$127,4,))</f>
        <v>5</v>
      </c>
      <c r="L241" s="140" t="str">
        <f>IF(I240="","",VLOOKUP($I240,'男子 '!$A$4:$K$127,5,))</f>
        <v>Ａ.Ｃ.ＴＯＹＡＭＡ Ｊｒ.</v>
      </c>
      <c r="M241" s="63" t="s">
        <v>657</v>
      </c>
    </row>
    <row r="242" spans="1:13" ht="10.5" customHeight="1">
      <c r="A242" s="251">
        <v>13</v>
      </c>
      <c r="B242" s="251">
        <v>67</v>
      </c>
      <c r="C242" s="143" t="str">
        <f>IF(B242="","",VLOOKUP($B242,'男子 '!$A$4:$K$127,3,))</f>
        <v>ﾅｶﾊﾞﾔｼ ｼｭﾝｽｹ</v>
      </c>
      <c r="H242" s="251">
        <v>13</v>
      </c>
      <c r="I242" s="251">
        <v>9</v>
      </c>
      <c r="J242" s="143" t="str">
        <f>IF(I242="","",VLOOKUP($I242,'男子 '!$A$4:$K$127,3,))</f>
        <v>ﾌｼﾞﾀ ｹﾝﾄ</v>
      </c>
      <c r="K242" s="63"/>
      <c r="L242" s="140"/>
      <c r="M242" s="63"/>
    </row>
    <row r="243" spans="1:13" ht="20.25" customHeight="1">
      <c r="A243" s="251"/>
      <c r="B243" s="251"/>
      <c r="C243" s="117" t="str">
        <f>IF(B242="","",VLOOKUP($B242,'男子 '!$A$4:$K$127,2,))</f>
        <v>中林　俊輔</v>
      </c>
      <c r="D243" s="63">
        <f>IF(B242="","",VLOOKUP($B242,'男子 '!$A$4:$K$127,4,))</f>
        <v>5</v>
      </c>
      <c r="E243" s="140" t="str">
        <f>IF(B242="","",VLOOKUP($B242,'男子 '!$A$4:$K$127,5,))</f>
        <v>フラットA．C．Ｊｒ</v>
      </c>
      <c r="F243" s="63" t="s">
        <v>646</v>
      </c>
      <c r="H243" s="251"/>
      <c r="I243" s="251"/>
      <c r="J243" s="117" t="str">
        <f>IF(I242="","",VLOOKUP($I242,'男子 '!$A$4:$K$127,2,))</f>
        <v>藤田　健人</v>
      </c>
      <c r="K243" s="63">
        <f>IF(I242="","",VLOOKUP($I242,'男子 '!$A$4:$K$127,4,))</f>
        <v>5</v>
      </c>
      <c r="L243" s="140" t="str">
        <f>IF(I242="","",VLOOKUP($I242,'男子 '!$A$4:$K$127,5,))</f>
        <v>Ａ.Ｃ.ＴＯＹＡＭＡ Ｊｒ.</v>
      </c>
      <c r="M243" s="63" t="s">
        <v>658</v>
      </c>
    </row>
    <row r="244" spans="1:13" ht="10.5" customHeight="1">
      <c r="A244" s="251">
        <v>14</v>
      </c>
      <c r="B244" s="251">
        <v>81</v>
      </c>
      <c r="C244" s="143" t="str">
        <f>IF(B244="","",VLOOKUP($B244,'男子 '!$A$4:$K$127,3,))</f>
        <v>ﾔﾏｸﾞﾁ ﾕｳﾋ</v>
      </c>
      <c r="H244" s="251">
        <v>14</v>
      </c>
      <c r="I244" s="251">
        <v>5</v>
      </c>
      <c r="J244" s="143" t="str">
        <f>IF(I244="","",VLOOKUP($I244,'男子 '!$A$4:$K$127,3,))</f>
        <v>ｸﾎﾞﾀ ﾊﾙﾋﾄ</v>
      </c>
      <c r="K244" s="63"/>
      <c r="L244" s="140"/>
      <c r="M244" s="63"/>
    </row>
    <row r="245" spans="1:13" ht="20.25" customHeight="1">
      <c r="A245" s="251"/>
      <c r="B245" s="251"/>
      <c r="C245" s="117" t="str">
        <f>IF(B244="","",VLOOKUP($B244,'男子 '!$A$4:$K$127,2,))</f>
        <v>山口　佑陽</v>
      </c>
      <c r="D245" s="63">
        <f>IF(B244="","",VLOOKUP($B244,'男子 '!$A$4:$K$127,4,))</f>
        <v>5</v>
      </c>
      <c r="E245" s="140" t="str">
        <f>IF(B244="","",VLOOKUP($B244,'男子 '!$A$4:$K$127,5,))</f>
        <v>魚津陸上スポーツ少年団</v>
      </c>
      <c r="F245" s="63" t="s">
        <v>647</v>
      </c>
      <c r="H245" s="251"/>
      <c r="I245" s="251"/>
      <c r="J245" s="117" t="str">
        <f>IF(I244="","",VLOOKUP($I244,'男子 '!$A$4:$K$127,2,))</f>
        <v>久保田　陽仁</v>
      </c>
      <c r="K245" s="63">
        <f>IF(I244="","",VLOOKUP($I244,'男子 '!$A$4:$K$127,4,))</f>
        <v>5</v>
      </c>
      <c r="L245" s="140" t="str">
        <f>IF(I244="","",VLOOKUP($I244,'男子 '!$A$4:$K$127,5,))</f>
        <v>慶応陸上クラブ</v>
      </c>
      <c r="M245" s="63" t="s">
        <v>659</v>
      </c>
    </row>
    <row r="246" spans="1:13" ht="10.5" customHeight="1">
      <c r="A246" s="251">
        <v>15</v>
      </c>
      <c r="B246" s="251">
        <v>97</v>
      </c>
      <c r="C246" s="143" t="str">
        <f>IF(B246="","",VLOOKUP($B246,'男子 '!$A$4:$K$127,3,))</f>
        <v>ﾋﾗｻﾜ ﾊﾙﾄ</v>
      </c>
      <c r="G246" s="141"/>
      <c r="H246" s="251"/>
      <c r="I246" s="251"/>
      <c r="J246" s="143">
        <f>IF(I246="","",VLOOKUP($I246,'男子 '!$A$4:$K$127,3,))</f>
      </c>
      <c r="K246" s="63"/>
      <c r="L246" s="140"/>
      <c r="M246" s="63"/>
    </row>
    <row r="247" spans="1:13" ht="20.25" customHeight="1">
      <c r="A247" s="251"/>
      <c r="B247" s="251"/>
      <c r="C247" s="117" t="str">
        <f>IF(B246="","",VLOOKUP($B246,'男子 '!$A$4:$K$127,2,))</f>
        <v>平澤　遼斗</v>
      </c>
      <c r="D247" s="63">
        <f>IF(B246="","",VLOOKUP($B246,'男子 '!$A$4:$K$127,4,))</f>
        <v>5</v>
      </c>
      <c r="E247" s="140" t="str">
        <f>IF(B246="","",VLOOKUP($B246,'男子 '!$A$4:$K$127,5,))</f>
        <v>滑川ジュニア</v>
      </c>
      <c r="H247" s="251"/>
      <c r="I247" s="251"/>
      <c r="J247" s="117">
        <f>IF(I246="","",VLOOKUP($I246,'男子 '!$A$4:$K$127,2,))</f>
      </c>
      <c r="K247" s="63">
        <f>IF(I246="","",VLOOKUP($I246,'男子 '!$A$4:$K$127,4,))</f>
      </c>
      <c r="L247" s="140">
        <f>IF(I246="","",VLOOKUP($I246,'男子 '!$A$4:$K$127,5,))</f>
      </c>
      <c r="M247" s="63"/>
    </row>
    <row r="248" spans="1:13" ht="10.5" customHeight="1">
      <c r="A248" s="251"/>
      <c r="B248" s="251"/>
      <c r="C248" s="143">
        <f>IF(B248="","",VLOOKUP($B248,'男子 '!$A$4:$K$127,3,))</f>
      </c>
      <c r="G248" s="142"/>
      <c r="H248" s="251"/>
      <c r="I248" s="251"/>
      <c r="J248" s="143">
        <f>IF(I248="","",VLOOKUP($I248,'男子 '!$A$4:$K$127,3,))</f>
      </c>
      <c r="K248" s="63"/>
      <c r="L248" s="140"/>
      <c r="M248" s="63"/>
    </row>
    <row r="249" spans="1:13" ht="19.5" customHeight="1">
      <c r="A249" s="251"/>
      <c r="B249" s="251"/>
      <c r="C249" s="117">
        <f>IF(B248="","",VLOOKUP($B248,'男子 '!$A$4:$K$127,2,))</f>
      </c>
      <c r="D249" s="63">
        <f>IF(B248="","",VLOOKUP($B248,'男子 '!$A$4:$K$127,4,))</f>
      </c>
      <c r="E249" s="140">
        <f>IF(B248="","",VLOOKUP($B248,'男子 '!$A$4:$K$127,5,))</f>
      </c>
      <c r="G249" s="118"/>
      <c r="H249" s="251"/>
      <c r="I249" s="251"/>
      <c r="J249" s="117">
        <f>IF(I248="","",VLOOKUP($I248,'男子 '!$A$4:$K$127,2,))</f>
      </c>
      <c r="K249" s="63">
        <f>IF(I248="","",VLOOKUP($I248,'男子 '!$A$4:$K$127,4,))</f>
      </c>
      <c r="L249" s="140">
        <f>IF(I248="","",VLOOKUP($I248,'男子 '!$A$4:$K$127,5,))</f>
      </c>
      <c r="M249" s="63"/>
    </row>
    <row r="250" spans="1:13" ht="19.5" customHeight="1">
      <c r="A250" s="251"/>
      <c r="B250" s="251"/>
      <c r="C250" s="143">
        <f>IF(B250="","",VLOOKUP($B250,'男子 '!$A$4:$K$127,3,))</f>
      </c>
      <c r="G250" s="118"/>
      <c r="H250" s="251"/>
      <c r="I250" s="251"/>
      <c r="J250" s="143">
        <f>IF(I250="","",VLOOKUP($I250,'男子 '!$A$4:$K$127,3,))</f>
      </c>
      <c r="K250" s="63"/>
      <c r="L250" s="140"/>
      <c r="M250" s="63"/>
    </row>
    <row r="251" spans="1:13" ht="19.5" customHeight="1">
      <c r="A251" s="251"/>
      <c r="B251" s="251"/>
      <c r="C251" s="117">
        <f>IF(B250="","",VLOOKUP($B250,'男子 '!$A$4:$K$127,2,))</f>
      </c>
      <c r="D251" s="63">
        <f>IF(B250="","",VLOOKUP($B250,'男子 '!$A$4:$K$127,4,))</f>
      </c>
      <c r="E251" s="140">
        <f>IF(B250="","",VLOOKUP($B250,'男子 '!$A$4:$K$127,5,))</f>
      </c>
      <c r="G251" s="118"/>
      <c r="H251" s="251"/>
      <c r="I251" s="251"/>
      <c r="J251" s="117">
        <f>IF(I250="","",VLOOKUP($I250,'男子 '!$A$4:$K$127,2,))</f>
      </c>
      <c r="K251" s="63">
        <f>IF(I250="","",VLOOKUP($I250,'男子 '!$A$4:$K$127,4,))</f>
      </c>
      <c r="L251" s="140">
        <f>IF(I250="","",VLOOKUP($I250,'男子 '!$A$4:$K$127,5,))</f>
      </c>
      <c r="M251" s="63"/>
    </row>
    <row r="252" spans="1:13" ht="19.5" customHeight="1">
      <c r="A252" s="63"/>
      <c r="G252" s="118"/>
      <c r="H252" s="251"/>
      <c r="I252" s="251"/>
      <c r="J252" s="143">
        <f>IF(I252="","",VLOOKUP($I252,'男子 '!$A$4:$K$127,3,))</f>
      </c>
      <c r="K252" s="63"/>
      <c r="L252" s="140"/>
      <c r="M252" s="63"/>
    </row>
    <row r="253" spans="1:13" ht="19.5" customHeight="1">
      <c r="A253" s="63"/>
      <c r="G253" s="118"/>
      <c r="H253" s="251"/>
      <c r="I253" s="251"/>
      <c r="J253" s="117">
        <f>IF(I252="","",VLOOKUP($I252,'男子 '!$A$4:$K$127,2,))</f>
      </c>
      <c r="K253" s="63">
        <f>IF(I252="","",VLOOKUP($I252,'男子 '!$A$4:$K$127,4,))</f>
      </c>
      <c r="L253" s="140">
        <f>IF(I252="","",VLOOKUP($I252,'男子 '!$A$4:$K$127,5,))</f>
      </c>
      <c r="M253" s="63"/>
    </row>
    <row r="254" spans="1:7" ht="19.5" customHeight="1">
      <c r="A254" s="142"/>
      <c r="B254" s="142" t="s">
        <v>113</v>
      </c>
      <c r="C254" s="142"/>
      <c r="D254" s="142"/>
      <c r="E254" s="142"/>
      <c r="F254" s="142"/>
      <c r="G254" s="118"/>
    </row>
    <row r="255" spans="1:7" ht="19.5" customHeight="1">
      <c r="A255" s="126" t="s">
        <v>14</v>
      </c>
      <c r="B255" s="118" t="s">
        <v>11</v>
      </c>
      <c r="C255" s="127" t="s">
        <v>16</v>
      </c>
      <c r="D255" s="118" t="s">
        <v>3</v>
      </c>
      <c r="E255" s="127" t="s">
        <v>17</v>
      </c>
      <c r="F255" s="118" t="s">
        <v>12</v>
      </c>
      <c r="G255" s="118"/>
    </row>
    <row r="256" spans="1:13" ht="19.5" customHeight="1">
      <c r="A256" s="251">
        <v>1</v>
      </c>
      <c r="B256" s="251">
        <v>69</v>
      </c>
      <c r="C256" s="143" t="str">
        <f>IF(B256="","",VLOOKUP($B256,'男子 '!$A$4:$K$127,3,))</f>
        <v>ｲｿｻﾞｷ ﾚｲ</v>
      </c>
      <c r="G256" s="118"/>
      <c r="H256" s="251">
        <v>10</v>
      </c>
      <c r="I256" s="251">
        <v>22</v>
      </c>
      <c r="J256" s="143" t="str">
        <f>IF(I256="","",VLOOKUP($I256,'男子 '!$A$4:$K$127,3,))</f>
        <v>ｼﾝﾑﾗ ﾀﾞｲｷ　</v>
      </c>
      <c r="K256" s="63"/>
      <c r="L256" s="140"/>
      <c r="M256" s="63"/>
    </row>
    <row r="257" spans="1:13" ht="19.5" customHeight="1">
      <c r="A257" s="251"/>
      <c r="B257" s="251"/>
      <c r="C257" s="117" t="str">
        <f>IF(B256="","",VLOOKUP($B256,'男子 '!$A$4:$K$127,2,))</f>
        <v>磯崎　令依</v>
      </c>
      <c r="D257" s="63">
        <f>IF(B256="","",VLOOKUP($B256,'男子 '!$A$4:$K$127,4,))</f>
        <v>6</v>
      </c>
      <c r="E257" s="140" t="str">
        <f>IF(B256="","",VLOOKUP($B256,'男子 '!$A$4:$K$127,5,))</f>
        <v>フラットA．C．Ｊｒ</v>
      </c>
      <c r="F257" s="63" t="s">
        <v>660</v>
      </c>
      <c r="G257" s="118"/>
      <c r="H257" s="251"/>
      <c r="I257" s="251"/>
      <c r="J257" s="117" t="str">
        <f>IF(I256="","",VLOOKUP($I256,'男子 '!$A$4:$K$127,2,))</f>
        <v>新村　大稀</v>
      </c>
      <c r="K257" s="63">
        <f>IF(I256="","",VLOOKUP($I256,'男子 '!$A$4:$K$127,4,))</f>
        <v>6</v>
      </c>
      <c r="L257" s="140" t="str">
        <f>IF(I256="","",VLOOKUP($I256,'男子 '!$A$4:$K$127,5,))</f>
        <v>立山ランラン</v>
      </c>
      <c r="M257" s="63" t="s">
        <v>668</v>
      </c>
    </row>
    <row r="258" spans="1:13" ht="19.5" customHeight="1">
      <c r="A258" s="251">
        <v>2</v>
      </c>
      <c r="B258" s="251">
        <v>70</v>
      </c>
      <c r="C258" s="143" t="str">
        <f>IF(B258="","",VLOOKUP($B258,'男子 '!$A$4:$K$127,3,))</f>
        <v>ｲﾅﾀﾞ ﾅｵﾋﾛ</v>
      </c>
      <c r="G258" s="118"/>
      <c r="H258" s="251">
        <v>11</v>
      </c>
      <c r="I258" s="251">
        <v>44</v>
      </c>
      <c r="J258" s="143" t="str">
        <f>IF(I258="","",VLOOKUP($I258,'男子 '!$A$4:$K$127,3,))</f>
        <v>ﾏﾉ ｹﾝﾀﾛｳ</v>
      </c>
      <c r="K258" s="63"/>
      <c r="L258" s="140"/>
      <c r="M258" s="63"/>
    </row>
    <row r="259" spans="1:13" ht="19.5" customHeight="1">
      <c r="A259" s="251"/>
      <c r="B259" s="251"/>
      <c r="C259" s="117" t="str">
        <f>IF(B258="","",VLOOKUP($B258,'男子 '!$A$4:$K$127,2,))</f>
        <v>稲田　直大</v>
      </c>
      <c r="D259" s="63">
        <f>IF(B258="","",VLOOKUP($B258,'男子 '!$A$4:$K$127,4,))</f>
        <v>6</v>
      </c>
      <c r="E259" s="140" t="str">
        <f>IF(B258="","",VLOOKUP($B258,'男子 '!$A$4:$K$127,5,))</f>
        <v>フラットA．C．Ｊｒ</v>
      </c>
      <c r="F259" s="63" t="s">
        <v>661</v>
      </c>
      <c r="G259" s="118"/>
      <c r="H259" s="251"/>
      <c r="I259" s="251"/>
      <c r="J259" s="117" t="str">
        <f>IF(I258="","",VLOOKUP($I258,'男子 '!$A$4:$K$127,2,))</f>
        <v>間野　健太郎</v>
      </c>
      <c r="K259" s="63">
        <f>IF(I258="","",VLOOKUP($I258,'男子 '!$A$4:$K$127,4,))</f>
        <v>6</v>
      </c>
      <c r="L259" s="140" t="str">
        <f>IF(I258="","",VLOOKUP($I258,'男子 '!$A$4:$K$127,5,))</f>
        <v>team MANO</v>
      </c>
      <c r="M259" s="63" t="s">
        <v>669</v>
      </c>
    </row>
    <row r="260" spans="1:13" ht="19.5" customHeight="1">
      <c r="A260" s="251">
        <v>3</v>
      </c>
      <c r="B260" s="251">
        <v>71</v>
      </c>
      <c r="C260" s="143" t="str">
        <f>IF(B260="","",VLOOKUP($B260,'男子 '!$A$4:$K$127,3,))</f>
        <v>ｽｷﾞﾀ ﾘｷ</v>
      </c>
      <c r="G260" s="118"/>
      <c r="H260" s="251">
        <v>12</v>
      </c>
      <c r="I260" s="251">
        <v>45</v>
      </c>
      <c r="J260" s="143" t="str">
        <f>IF(I260="","",VLOOKUP($I260,'男子 '!$A$4:$K$127,3,))</f>
        <v>ﾔﾏｸﾞﾁ ﾘｭｳﾉｽｹ</v>
      </c>
      <c r="K260" s="63"/>
      <c r="L260" s="140"/>
      <c r="M260" s="63"/>
    </row>
    <row r="261" spans="1:13" ht="19.5" customHeight="1">
      <c r="A261" s="251"/>
      <c r="B261" s="251"/>
      <c r="C261" s="117" t="str">
        <f>IF(B260="","",VLOOKUP($B260,'男子 '!$A$4:$K$127,2,))</f>
        <v>杉田　龍　輝</v>
      </c>
      <c r="D261" s="63">
        <f>IF(B260="","",VLOOKUP($B260,'男子 '!$A$4:$K$127,4,))</f>
        <v>6</v>
      </c>
      <c r="E261" s="140" t="str">
        <f>IF(B260="","",VLOOKUP($B260,'男子 '!$A$4:$K$127,5,))</f>
        <v>フラットA．C．Ｊｒ</v>
      </c>
      <c r="F261" s="63" t="s">
        <v>662</v>
      </c>
      <c r="G261" s="118"/>
      <c r="H261" s="251"/>
      <c r="I261" s="251"/>
      <c r="J261" s="117" t="str">
        <f>IF(I260="","",VLOOKUP($I260,'男子 '!$A$4:$K$127,2,))</f>
        <v>山口　龍之介</v>
      </c>
      <c r="K261" s="63">
        <f>IF(I260="","",VLOOKUP($I260,'男子 '!$A$4:$K$127,4,))</f>
        <v>6</v>
      </c>
      <c r="L261" s="140" t="str">
        <f>IF(I260="","",VLOOKUP($I260,'男子 '!$A$4:$K$127,5,))</f>
        <v>team MANO</v>
      </c>
      <c r="M261" s="63" t="s">
        <v>670</v>
      </c>
    </row>
    <row r="262" spans="1:13" ht="19.5" customHeight="1">
      <c r="A262" s="251">
        <v>4</v>
      </c>
      <c r="B262" s="251">
        <v>72</v>
      </c>
      <c r="C262" s="143" t="str">
        <f>IF(B262="","",VLOOKUP($B262,'男子 '!$A$4:$K$127,3,))</f>
        <v>ﾂｶﾓﾄ ﾘﾝﾀﾛｳ</v>
      </c>
      <c r="G262" s="118"/>
      <c r="H262" s="251">
        <v>13</v>
      </c>
      <c r="I262" s="251">
        <v>47</v>
      </c>
      <c r="J262" s="143" t="str">
        <f>IF(I262="","",VLOOKUP($I262,'男子 '!$A$4:$K$127,3,))</f>
        <v>ﾏﾂｻﾞｷ ﾀｸﾐ</v>
      </c>
      <c r="K262" s="63"/>
      <c r="L262" s="140"/>
      <c r="M262" s="63"/>
    </row>
    <row r="263" spans="1:13" ht="19.5" customHeight="1">
      <c r="A263" s="251"/>
      <c r="B263" s="251"/>
      <c r="C263" s="117" t="str">
        <f>IF(B262="","",VLOOKUP($B262,'男子 '!$A$4:$K$127,2,))</f>
        <v>塚本　凜太郎</v>
      </c>
      <c r="D263" s="63">
        <f>IF(B262="","",VLOOKUP($B262,'男子 '!$A$4:$K$127,4,))</f>
        <v>6</v>
      </c>
      <c r="E263" s="140" t="str">
        <f>IF(B262="","",VLOOKUP($B262,'男子 '!$A$4:$K$127,5,))</f>
        <v>フラットA．C．Ｊｒ</v>
      </c>
      <c r="F263" s="63" t="s">
        <v>663</v>
      </c>
      <c r="G263" s="118"/>
      <c r="H263" s="251"/>
      <c r="I263" s="251"/>
      <c r="J263" s="117" t="str">
        <f>IF(I262="","",VLOOKUP($I262,'男子 '!$A$4:$K$127,2,))</f>
        <v>松崎　巧実</v>
      </c>
      <c r="K263" s="63">
        <f>IF(I262="","",VLOOKUP($I262,'男子 '!$A$4:$K$127,4,))</f>
        <v>6</v>
      </c>
      <c r="L263" s="140" t="str">
        <f>IF(I262="","",VLOOKUP($I262,'男子 '!$A$4:$K$127,5,))</f>
        <v>Team.I</v>
      </c>
      <c r="M263" s="63" t="s">
        <v>671</v>
      </c>
    </row>
    <row r="264" spans="1:13" ht="19.5" customHeight="1">
      <c r="A264" s="251">
        <v>5</v>
      </c>
      <c r="B264" s="251">
        <v>73</v>
      </c>
      <c r="C264" s="143" t="str">
        <f>IF(B264="","",VLOOKUP($B264,'男子 '!$A$4:$K$127,3,))</f>
        <v>ﾅｶﾞﾀ ﾀｽｸ</v>
      </c>
      <c r="G264" s="118"/>
      <c r="H264" s="251">
        <v>14</v>
      </c>
      <c r="I264" s="251"/>
      <c r="J264" s="143">
        <f>IF(I264="","",VLOOKUP($I264,'男子 '!$A$4:$K$127,3,))</f>
      </c>
      <c r="K264" s="63"/>
      <c r="L264" s="140"/>
      <c r="M264" s="63"/>
    </row>
    <row r="265" spans="1:13" ht="19.5" customHeight="1">
      <c r="A265" s="251"/>
      <c r="B265" s="251"/>
      <c r="C265" s="117" t="str">
        <f>IF(B264="","",VLOOKUP($B264,'男子 '!$A$4:$K$127,2,))</f>
        <v>長田　　将</v>
      </c>
      <c r="D265" s="63">
        <f>IF(B264="","",VLOOKUP($B264,'男子 '!$A$4:$K$127,4,))</f>
        <v>6</v>
      </c>
      <c r="E265" s="140" t="str">
        <f>IF(B264="","",VLOOKUP($B264,'男子 '!$A$4:$K$127,5,))</f>
        <v>フラットA．C．Ｊｒ</v>
      </c>
      <c r="G265" s="118"/>
      <c r="H265" s="251"/>
      <c r="I265" s="251"/>
      <c r="J265" s="117">
        <f>IF(I264="","",VLOOKUP($I264,'男子 '!$A$4:$K$127,2,))</f>
      </c>
      <c r="K265" s="63">
        <f>IF(I264="","",VLOOKUP($I264,'男子 '!$A$4:$K$127,4,))</f>
      </c>
      <c r="L265" s="140">
        <f>IF(I264="","",VLOOKUP($I264,'男子 '!$A$4:$K$127,5,))</f>
      </c>
      <c r="M265" s="63"/>
    </row>
    <row r="266" spans="1:13" ht="19.5" customHeight="1">
      <c r="A266" s="251">
        <v>6</v>
      </c>
      <c r="B266" s="251">
        <v>74</v>
      </c>
      <c r="C266" s="143" t="str">
        <f>IF(B266="","",VLOOKUP($B266,'男子 '!$A$4:$K$127,3,))</f>
        <v>ﾔﾏﾀﾞ ﾊﾙﾄ</v>
      </c>
      <c r="G266" s="118"/>
      <c r="H266" s="63"/>
      <c r="I266" s="63"/>
      <c r="K266" s="63"/>
      <c r="L266" s="140"/>
      <c r="M266" s="63"/>
    </row>
    <row r="267" spans="1:13" ht="19.5" customHeight="1">
      <c r="A267" s="251"/>
      <c r="B267" s="251"/>
      <c r="C267" s="117" t="str">
        <f>IF(B266="","",VLOOKUP($B266,'男子 '!$A$4:$K$127,2,))</f>
        <v>山田　陽斗</v>
      </c>
      <c r="D267" s="63">
        <f>IF(B266="","",VLOOKUP($B266,'男子 '!$A$4:$K$127,4,))</f>
        <v>6</v>
      </c>
      <c r="E267" s="140" t="str">
        <f>IF(B266="","",VLOOKUP($B266,'男子 '!$A$4:$K$127,5,))</f>
        <v>高岡ジュニア</v>
      </c>
      <c r="F267" s="63" t="s">
        <v>664</v>
      </c>
      <c r="G267" s="118"/>
      <c r="H267" s="63"/>
      <c r="I267" s="63"/>
      <c r="K267" s="63"/>
      <c r="L267" s="140"/>
      <c r="M267" s="63"/>
    </row>
    <row r="268" spans="1:13" ht="19.5" customHeight="1">
      <c r="A268" s="251">
        <v>7</v>
      </c>
      <c r="B268" s="251">
        <v>91</v>
      </c>
      <c r="C268" s="143" t="str">
        <f>IF(B268="","",VLOOKUP($B268,'男子 '!$A$4:$K$127,3,))</f>
        <v>ﾖﾈﾔﾏ ｼｭｳｽｹ</v>
      </c>
      <c r="G268" s="118"/>
      <c r="H268" s="63"/>
      <c r="I268" s="63"/>
      <c r="K268" s="63"/>
      <c r="L268" s="140"/>
      <c r="M268" s="63"/>
    </row>
    <row r="269" spans="1:13" ht="19.5" customHeight="1">
      <c r="A269" s="251"/>
      <c r="B269" s="251"/>
      <c r="C269" s="117" t="str">
        <f>IF(B268="","",VLOOKUP($B268,'男子 '!$A$4:$K$127,2,))</f>
        <v>米山  周賛</v>
      </c>
      <c r="D269" s="63">
        <f>IF(B268="","",VLOOKUP($B268,'男子 '!$A$4:$K$127,4,))</f>
        <v>6</v>
      </c>
      <c r="E269" s="140" t="str">
        <f>IF(B268="","",VLOOKUP($B268,'男子 '!$A$4:$K$127,5,))</f>
        <v>魚津陸上スポーツ少年団</v>
      </c>
      <c r="F269" s="63" t="s">
        <v>665</v>
      </c>
      <c r="G269" s="118"/>
      <c r="H269" s="63"/>
      <c r="I269" s="63"/>
      <c r="K269" s="63"/>
      <c r="L269" s="140"/>
      <c r="M269" s="63"/>
    </row>
    <row r="270" spans="1:13" ht="19.5" customHeight="1">
      <c r="A270" s="251">
        <v>8</v>
      </c>
      <c r="B270" s="263">
        <v>109</v>
      </c>
      <c r="C270" s="143" t="str">
        <f>IF(B270="","",VLOOKUP($B270,'男子 '!$A$4:$K$127,3,))</f>
        <v>ﾀﾁﾊﾞﾅ ｼｭﾝﾀ</v>
      </c>
      <c r="G270" s="118"/>
      <c r="H270" s="63"/>
      <c r="I270" s="63"/>
      <c r="K270" s="63"/>
      <c r="L270" s="140"/>
      <c r="M270" s="63"/>
    </row>
    <row r="271" spans="1:13" ht="19.5" customHeight="1">
      <c r="A271" s="251"/>
      <c r="B271" s="263"/>
      <c r="C271" s="117" t="str">
        <f>IF(B270="","",VLOOKUP($B270,'男子 '!$A$4:$K$127,2,))</f>
        <v>橘　隼太</v>
      </c>
      <c r="D271" s="63">
        <f>IF(B270="","",VLOOKUP($B270,'男子 '!$A$4:$K$127,4,))</f>
        <v>6</v>
      </c>
      <c r="E271" s="140" t="str">
        <f>IF(B270="","",VLOOKUP($B270,'男子 '!$A$4:$K$127,5,))</f>
        <v>黒部陸上スポーツ少年団</v>
      </c>
      <c r="F271" s="63" t="s">
        <v>666</v>
      </c>
      <c r="G271" s="118"/>
      <c r="H271" s="63"/>
      <c r="I271" s="63"/>
      <c r="K271" s="63"/>
      <c r="L271" s="140"/>
      <c r="M271" s="63"/>
    </row>
    <row r="272" spans="1:13" ht="19.5" customHeight="1">
      <c r="A272" s="251">
        <v>9</v>
      </c>
      <c r="B272" s="251">
        <v>19</v>
      </c>
      <c r="C272" s="143" t="str">
        <f>IF(B272="","",VLOOKUP($B272,'男子 '!$A$4:$K$127,3,))</f>
        <v>ｱｷﾓﾄ ｶｽﾞｷ</v>
      </c>
      <c r="G272" s="118"/>
      <c r="H272" s="63"/>
      <c r="I272" s="63"/>
      <c r="K272" s="63"/>
      <c r="L272" s="140"/>
      <c r="M272" s="63"/>
    </row>
    <row r="273" spans="1:13" ht="19.5" customHeight="1">
      <c r="A273" s="251"/>
      <c r="B273" s="251"/>
      <c r="C273" s="117" t="str">
        <f>IF(B272="","",VLOOKUP($B272,'男子 '!$A$4:$K$127,2,))</f>
        <v>秋元　一輝</v>
      </c>
      <c r="D273" s="63">
        <f>IF(B272="","",VLOOKUP($B272,'男子 '!$A$4:$K$127,4,))</f>
        <v>6</v>
      </c>
      <c r="E273" s="140" t="str">
        <f>IF(B272="","",VLOOKUP($B272,'男子 '!$A$4:$K$127,5,))</f>
        <v>立山ランラン</v>
      </c>
      <c r="F273" s="63" t="s">
        <v>667</v>
      </c>
      <c r="G273" s="118"/>
      <c r="H273" s="63"/>
      <c r="I273" s="63"/>
      <c r="K273" s="63"/>
      <c r="L273" s="140"/>
      <c r="M273" s="63"/>
    </row>
    <row r="274" spans="1:13" ht="19.5" customHeight="1">
      <c r="A274" s="251"/>
      <c r="B274" s="251"/>
      <c r="C274" s="143">
        <f>IF(B274="","",VLOOKUP($B274,'男子 '!$A$4:$K$127,3,))</f>
      </c>
      <c r="G274" s="118"/>
      <c r="H274" s="63"/>
      <c r="I274" s="63"/>
      <c r="K274" s="63"/>
      <c r="L274" s="140"/>
      <c r="M274" s="63"/>
    </row>
    <row r="275" spans="1:13" ht="19.5" customHeight="1">
      <c r="A275" s="251"/>
      <c r="B275" s="251"/>
      <c r="C275" s="117">
        <f>IF(B274="","",VLOOKUP($B274,'男子 '!$A$4:$K$127,2,))</f>
      </c>
      <c r="D275" s="63">
        <f>IF(B274="","",VLOOKUP($B274,'男子 '!$A$4:$K$127,4,))</f>
      </c>
      <c r="E275" s="140">
        <f>IF(B274="","",VLOOKUP($B274,'男子 '!$A$4:$K$127,5,))</f>
      </c>
      <c r="G275" s="118"/>
      <c r="H275" s="63"/>
      <c r="I275" s="63"/>
      <c r="K275" s="63"/>
      <c r="L275" s="140"/>
      <c r="M275" s="63"/>
    </row>
    <row r="276" spans="1:13" ht="19.5" customHeight="1">
      <c r="A276" s="251"/>
      <c r="B276" s="251"/>
      <c r="C276" s="143">
        <f>IF(B276="","",VLOOKUP($B276,'男子 '!$A$4:$K$127,3,))</f>
      </c>
      <c r="G276" s="118"/>
      <c r="H276" s="63"/>
      <c r="I276" s="63"/>
      <c r="K276" s="63"/>
      <c r="L276" s="140"/>
      <c r="M276" s="63"/>
    </row>
    <row r="277" spans="1:13" ht="19.5" customHeight="1">
      <c r="A277" s="251"/>
      <c r="B277" s="251"/>
      <c r="C277" s="117">
        <f>IF(B276="","",VLOOKUP($B276,'男子 '!$A$4:$K$127,2,))</f>
      </c>
      <c r="D277" s="63">
        <f>IF(B276="","",VLOOKUP($B276,'男子 '!$A$4:$K$127,4,))</f>
      </c>
      <c r="E277" s="140">
        <f>IF(B276="","",VLOOKUP($B276,'男子 '!$A$4:$K$127,5,))</f>
      </c>
      <c r="G277" s="118"/>
      <c r="H277" s="63"/>
      <c r="I277" s="63"/>
      <c r="K277" s="63"/>
      <c r="L277" s="140"/>
      <c r="M277" s="63"/>
    </row>
    <row r="278" spans="1:7" s="141" customFormat="1" ht="18.75">
      <c r="A278" s="115" t="s">
        <v>0</v>
      </c>
      <c r="B278" s="115"/>
      <c r="C278" s="115" t="s">
        <v>29</v>
      </c>
      <c r="D278" s="139"/>
      <c r="E278" s="140"/>
      <c r="F278" s="139"/>
      <c r="G278" s="117"/>
    </row>
    <row r="279" ht="15.75" customHeight="1"/>
    <row r="280" spans="1:10" s="142" customFormat="1" ht="24" customHeight="1">
      <c r="A280" s="142" t="s">
        <v>10</v>
      </c>
      <c r="C280" s="142" t="s">
        <v>614</v>
      </c>
      <c r="G280" s="117"/>
      <c r="H280" s="142" t="s">
        <v>13</v>
      </c>
      <c r="J280" s="142" t="s">
        <v>696</v>
      </c>
    </row>
    <row r="281" spans="1:13" s="118" customFormat="1" ht="18.75" customHeight="1">
      <c r="A281" s="126" t="s">
        <v>14</v>
      </c>
      <c r="B281" s="118" t="s">
        <v>11</v>
      </c>
      <c r="C281" s="127" t="s">
        <v>16</v>
      </c>
      <c r="D281" s="118" t="s">
        <v>3</v>
      </c>
      <c r="E281" s="127" t="s">
        <v>17</v>
      </c>
      <c r="F281" s="118" t="s">
        <v>12</v>
      </c>
      <c r="G281" s="117"/>
      <c r="H281" s="126" t="s">
        <v>14</v>
      </c>
      <c r="I281" s="118" t="s">
        <v>11</v>
      </c>
      <c r="J281" s="127" t="s">
        <v>16</v>
      </c>
      <c r="K281" s="118" t="s">
        <v>3</v>
      </c>
      <c r="L281" s="127" t="s">
        <v>17</v>
      </c>
      <c r="M281" s="118" t="s">
        <v>12</v>
      </c>
    </row>
    <row r="282" spans="1:13" ht="11.25" customHeight="1">
      <c r="A282" s="251">
        <v>2</v>
      </c>
      <c r="B282" s="251"/>
      <c r="C282" s="143">
        <f>IF(B282="","",VLOOKUP($B282,'男子 '!$A$4:$K$127,3,))</f>
      </c>
      <c r="H282" s="251">
        <v>2</v>
      </c>
      <c r="I282" s="251"/>
      <c r="J282" s="143">
        <f>IF(I282="","",VLOOKUP($I282,'男子 '!$A$4:$K$127,3,))</f>
      </c>
      <c r="K282" s="63"/>
      <c r="L282" s="140"/>
      <c r="M282" s="63"/>
    </row>
    <row r="283" spans="1:13" ht="20.25" customHeight="1">
      <c r="A283" s="251"/>
      <c r="B283" s="251"/>
      <c r="C283" s="117">
        <f>IF(B282="","",VLOOKUP($B282,'男子 '!$A$4:$K$127,2,))</f>
      </c>
      <c r="D283" s="63">
        <f>IF(B282="","",VLOOKUP($B282,'男子 '!$A$4:$K$127,4,))</f>
      </c>
      <c r="E283" s="140">
        <f>IF(B282="","",VLOOKUP($B282,'男子 '!$A$4:$K$127,5,))</f>
      </c>
      <c r="H283" s="251"/>
      <c r="I283" s="251"/>
      <c r="J283" s="117">
        <f>IF(I282="","",VLOOKUP($I282,'男子 '!$A$4:$K$127,2,))</f>
      </c>
      <c r="K283" s="63">
        <f>IF(I282="","",VLOOKUP($I282,'男子 '!$A$4:$K$127,4,))</f>
      </c>
      <c r="L283" s="140">
        <f>IF(I282="","",VLOOKUP($I282,'男子 '!$A$4:$K$127,5,))</f>
      </c>
      <c r="M283" s="63"/>
    </row>
    <row r="284" spans="1:13" ht="11.25" customHeight="1">
      <c r="A284" s="251">
        <v>3</v>
      </c>
      <c r="B284" s="251">
        <v>54</v>
      </c>
      <c r="C284" s="143" t="str">
        <f>IF(B284="","",VLOOKUP($B284,'男子 '!$A$4:$K$127,3,))</f>
        <v>ｷｼ ｺｳｷ</v>
      </c>
      <c r="H284" s="251">
        <v>3</v>
      </c>
      <c r="I284" s="251">
        <v>102</v>
      </c>
      <c r="J284" s="143" t="str">
        <f>IF(I284="","",VLOOKUP($I284,'男子 '!$A$4:$K$127,3,))</f>
        <v>ﾀﾆｸﾞﾁ ﾊﾔﾄ</v>
      </c>
      <c r="K284" s="63"/>
      <c r="L284" s="140"/>
      <c r="M284" s="63"/>
    </row>
    <row r="285" spans="1:13" ht="20.25" customHeight="1">
      <c r="A285" s="251"/>
      <c r="B285" s="251"/>
      <c r="C285" s="117" t="str">
        <f>IF(B284="","",VLOOKUP($B284,'男子 '!$A$4:$K$127,2,))</f>
        <v>岸　　幸輝</v>
      </c>
      <c r="D285" s="63">
        <f>IF(B284="","",VLOOKUP($B284,'男子 '!$A$4:$K$127,4,))</f>
        <v>4</v>
      </c>
      <c r="E285" s="140" t="str">
        <f>IF(B284="","",VLOOKUP($B284,'男子 '!$A$4:$K$127,5,))</f>
        <v>Team.I</v>
      </c>
      <c r="F285" s="63">
        <v>20.21</v>
      </c>
      <c r="H285" s="251"/>
      <c r="I285" s="251"/>
      <c r="J285" s="117" t="str">
        <f>IF(I284="","",VLOOKUP($I284,'男子 '!$A$4:$K$127,2,))</f>
        <v>谷口　颯斗</v>
      </c>
      <c r="K285" s="63">
        <f>IF(I284="","",VLOOKUP($I284,'男子 '!$A$4:$K$127,4,))</f>
        <v>5</v>
      </c>
      <c r="L285" s="140" t="str">
        <f>IF(I284="","",VLOOKUP($I284,'男子 '!$A$4:$K$127,5,))</f>
        <v>滑川ジュニア</v>
      </c>
      <c r="M285" s="63">
        <v>18.31</v>
      </c>
    </row>
    <row r="286" spans="1:13" ht="11.25" customHeight="1">
      <c r="A286" s="251">
        <v>4</v>
      </c>
      <c r="B286" s="251">
        <v>112</v>
      </c>
      <c r="C286" s="143" t="str">
        <f>IF(B286="","",VLOOKUP($B286,'男子 '!$A$4:$K$127,3,))</f>
        <v>ｵｵﾀ ﾅﾂ</v>
      </c>
      <c r="H286" s="251">
        <v>4</v>
      </c>
      <c r="I286" s="251">
        <v>51</v>
      </c>
      <c r="J286" s="143" t="str">
        <f>IF(I286="","",VLOOKUP($I286,'男子 '!$A$4:$K$127,3,))</f>
        <v>ﾀｶﾉ ｱﾕﾑ</v>
      </c>
      <c r="K286" s="63"/>
      <c r="L286" s="140"/>
      <c r="M286" s="63"/>
    </row>
    <row r="287" spans="1:13" ht="20.25" customHeight="1">
      <c r="A287" s="251"/>
      <c r="B287" s="251"/>
      <c r="C287" s="117" t="str">
        <f>IF(B286="","",VLOOKUP($B286,'男子 '!$A$4:$K$127,2,))</f>
        <v>太田　ナツ</v>
      </c>
      <c r="D287" s="63">
        <f>IF(B286="","",VLOOKUP($B286,'男子 '!$A$4:$K$127,4,))</f>
        <v>4</v>
      </c>
      <c r="E287" s="140" t="str">
        <f>IF(B286="","",VLOOKUP($B286,'男子 '!$A$4:$K$127,5,))</f>
        <v>黒部陸上スポーツ少年団</v>
      </c>
      <c r="F287" s="144">
        <v>21.67</v>
      </c>
      <c r="H287" s="251"/>
      <c r="I287" s="251"/>
      <c r="J287" s="117" t="str">
        <f>IF(I286="","",VLOOKUP($I286,'男子 '!$A$4:$K$127,2,))</f>
        <v>高野　歩夢</v>
      </c>
      <c r="K287" s="63">
        <f>IF(I286="","",VLOOKUP($I286,'男子 '!$A$4:$K$127,4,))</f>
        <v>5</v>
      </c>
      <c r="L287" s="140" t="str">
        <f>IF(I286="","",VLOOKUP($I286,'男子 '!$A$4:$K$127,5,))</f>
        <v>Team.I</v>
      </c>
      <c r="M287" s="227">
        <v>19.6</v>
      </c>
    </row>
    <row r="288" spans="1:13" ht="11.25" customHeight="1">
      <c r="A288" s="251">
        <v>5</v>
      </c>
      <c r="B288" s="251">
        <v>48</v>
      </c>
      <c r="C288" s="143" t="str">
        <f>IF(B288="","",VLOOKUP($B288,'男子 '!$A$4:$K$127,3,))</f>
        <v>ﾔﾏｼﾀ ｱｷﾋﾛ</v>
      </c>
      <c r="H288" s="251">
        <v>5</v>
      </c>
      <c r="I288" s="251">
        <v>25</v>
      </c>
      <c r="J288" s="143" t="str">
        <f>IF(I288="","",VLOOKUP($I288,'男子 '!$A$4:$K$127,3,))</f>
        <v>ｵｵｸﾗ ﾘｸ</v>
      </c>
      <c r="K288" s="63"/>
      <c r="L288" s="140"/>
      <c r="M288" s="63"/>
    </row>
    <row r="289" spans="1:13" ht="20.25" customHeight="1">
      <c r="A289" s="251"/>
      <c r="B289" s="251"/>
      <c r="C289" s="117" t="str">
        <f>IF(B288="","",VLOOKUP($B288,'男子 '!$A$4:$K$127,2,))</f>
        <v>山下　晃広</v>
      </c>
      <c r="D289" s="63">
        <f>IF(B288="","",VLOOKUP($B288,'男子 '!$A$4:$K$127,4,))</f>
        <v>5</v>
      </c>
      <c r="E289" s="140" t="str">
        <f>IF(B288="","",VLOOKUP($B288,'男子 '!$A$4:$K$127,5,))</f>
        <v>Team.I</v>
      </c>
      <c r="F289" s="144">
        <v>16.6</v>
      </c>
      <c r="H289" s="251"/>
      <c r="I289" s="251"/>
      <c r="J289" s="117" t="str">
        <f>IF(I288="","",VLOOKUP($I288,'男子 '!$A$4:$K$127,2,))</f>
        <v>大倉　陸</v>
      </c>
      <c r="K289" s="63">
        <f>IF(I288="","",VLOOKUP($I288,'男子 '!$A$4:$K$127,4,))</f>
        <v>5</v>
      </c>
      <c r="L289" s="140" t="str">
        <f>IF(I288="","",VLOOKUP($I288,'男子 '!$A$4:$K$127,5,))</f>
        <v>立山ランラン</v>
      </c>
      <c r="M289" s="63">
        <v>16.56</v>
      </c>
    </row>
    <row r="290" spans="1:13" ht="11.25" customHeight="1">
      <c r="A290" s="251">
        <v>6</v>
      </c>
      <c r="B290" s="251">
        <v>92</v>
      </c>
      <c r="C290" s="143" t="str">
        <f>IF(B290="","",VLOOKUP($B290,'男子 '!$A$4:$K$127,3,))</f>
        <v>ｱﾗｶﾜ ｺｳｷ</v>
      </c>
      <c r="H290" s="251">
        <v>6</v>
      </c>
      <c r="I290" s="251">
        <v>94</v>
      </c>
      <c r="J290" s="143" t="str">
        <f>IF(I290="","",VLOOKUP($I290,'男子 '!$A$4:$K$127,3,))</f>
        <v>ｲﾊﾗ ﾕｳｷ</v>
      </c>
      <c r="K290" s="63"/>
      <c r="L290" s="140"/>
      <c r="M290" s="63"/>
    </row>
    <row r="291" spans="1:13" ht="20.25" customHeight="1">
      <c r="A291" s="251"/>
      <c r="B291" s="251"/>
      <c r="C291" s="117" t="str">
        <f>IF(B290="","",VLOOKUP($B290,'男子 '!$A$4:$K$127,2,))</f>
        <v>荒川　航樹</v>
      </c>
      <c r="D291" s="63">
        <f>IF(B290="","",VLOOKUP($B290,'男子 '!$A$4:$K$127,4,))</f>
        <v>5</v>
      </c>
      <c r="E291" s="140" t="str">
        <f>IF(B290="","",VLOOKUP($B290,'男子 '!$A$4:$K$127,5,))</f>
        <v>滑川ジュニア</v>
      </c>
      <c r="F291" s="144">
        <v>19.34</v>
      </c>
      <c r="H291" s="251"/>
      <c r="I291" s="251"/>
      <c r="J291" s="117" t="str">
        <f>IF(I290="","",VLOOKUP($I290,'男子 '!$A$4:$K$127,2,))</f>
        <v>井原　悠稀</v>
      </c>
      <c r="K291" s="63">
        <f>IF(I290="","",VLOOKUP($I290,'男子 '!$A$4:$K$127,4,))</f>
        <v>5</v>
      </c>
      <c r="L291" s="140" t="str">
        <f>IF(I290="","",VLOOKUP($I290,'男子 '!$A$4:$K$127,5,))</f>
        <v>滑川ジュニア</v>
      </c>
      <c r="M291" s="63">
        <v>20.53</v>
      </c>
    </row>
    <row r="292" spans="1:13" ht="11.25" customHeight="1">
      <c r="A292" s="251">
        <v>7</v>
      </c>
      <c r="B292" s="251">
        <v>97</v>
      </c>
      <c r="C292" s="143" t="str">
        <f>IF(B292="","",VLOOKUP($B292,'男子 '!$A$4:$K$127,3,))</f>
        <v>ﾋﾗｻﾜ ﾊﾙﾄ</v>
      </c>
      <c r="H292" s="251">
        <v>7</v>
      </c>
      <c r="I292" s="251"/>
      <c r="J292" s="143">
        <f>IF(I292="","",VLOOKUP($I292,'男子 '!$A$4:$K$127,3,))</f>
      </c>
      <c r="K292" s="63"/>
      <c r="L292" s="140"/>
      <c r="M292" s="63"/>
    </row>
    <row r="293" spans="1:13" ht="20.25" customHeight="1">
      <c r="A293" s="251"/>
      <c r="B293" s="251"/>
      <c r="C293" s="117" t="str">
        <f>IF(B292="","",VLOOKUP($B292,'男子 '!$A$4:$K$127,2,))</f>
        <v>平澤　遼斗</v>
      </c>
      <c r="D293" s="63">
        <f>IF(B292="","",VLOOKUP($B292,'男子 '!$A$4:$K$127,4,))</f>
        <v>5</v>
      </c>
      <c r="E293" s="140" t="str">
        <f>IF(B292="","",VLOOKUP($B292,'男子 '!$A$4:$K$127,5,))</f>
        <v>滑川ジュニア</v>
      </c>
      <c r="H293" s="251"/>
      <c r="I293" s="251"/>
      <c r="J293" s="117">
        <f>IF(I292="","",VLOOKUP($I292,'男子 '!$A$4:$K$127,2,))</f>
      </c>
      <c r="K293" s="63">
        <f>IF(I292="","",VLOOKUP($I292,'男子 '!$A$4:$K$127,4,))</f>
      </c>
      <c r="L293" s="140">
        <f>IF(I292="","",VLOOKUP($I292,'男子 '!$A$4:$K$127,5,))</f>
      </c>
      <c r="M293" s="63"/>
    </row>
    <row r="294" ht="13.5">
      <c r="G294" s="118"/>
    </row>
    <row r="297" spans="1:10" s="142" customFormat="1" ht="24" customHeight="1">
      <c r="A297" s="142" t="s">
        <v>30</v>
      </c>
      <c r="C297" s="142" t="s">
        <v>697</v>
      </c>
      <c r="G297" s="117"/>
      <c r="H297" s="142" t="s">
        <v>31</v>
      </c>
      <c r="J297" s="142" t="s">
        <v>698</v>
      </c>
    </row>
    <row r="298" spans="1:13" s="118" customFormat="1" ht="18.75" customHeight="1">
      <c r="A298" s="126" t="s">
        <v>14</v>
      </c>
      <c r="B298" s="118" t="s">
        <v>11</v>
      </c>
      <c r="C298" s="127" t="s">
        <v>16</v>
      </c>
      <c r="D298" s="118" t="s">
        <v>3</v>
      </c>
      <c r="E298" s="127" t="s">
        <v>17</v>
      </c>
      <c r="F298" s="118" t="s">
        <v>12</v>
      </c>
      <c r="G298" s="117"/>
      <c r="H298" s="126" t="s">
        <v>14</v>
      </c>
      <c r="I298" s="118" t="s">
        <v>11</v>
      </c>
      <c r="J298" s="127" t="s">
        <v>16</v>
      </c>
      <c r="K298" s="118" t="s">
        <v>3</v>
      </c>
      <c r="L298" s="127" t="s">
        <v>17</v>
      </c>
      <c r="M298" s="118" t="s">
        <v>12</v>
      </c>
    </row>
    <row r="299" spans="1:13" ht="11.25" customHeight="1">
      <c r="A299" s="251">
        <v>2</v>
      </c>
      <c r="B299" s="251"/>
      <c r="C299" s="143">
        <f>IF(B299="","",VLOOKUP($B299,'男子 '!$A$4:$K$127,3,))</f>
      </c>
      <c r="H299" s="251">
        <v>2</v>
      </c>
      <c r="I299" s="251"/>
      <c r="J299" s="143"/>
      <c r="K299" s="63"/>
      <c r="L299" s="140"/>
      <c r="M299" s="63"/>
    </row>
    <row r="300" spans="1:13" ht="20.25" customHeight="1">
      <c r="A300" s="251"/>
      <c r="B300" s="251"/>
      <c r="C300" s="117">
        <f>IF(B299="","",VLOOKUP($B299,'男子 '!$A$4:$K$127,2,))</f>
      </c>
      <c r="D300" s="63">
        <f>IF(B299="","",VLOOKUP($B299,'男子 '!$A$4:$K$127,4,))</f>
      </c>
      <c r="E300" s="140">
        <f>IF(B299="","",VLOOKUP($B299,'男子 '!$A$4:$K$127,5,))</f>
      </c>
      <c r="H300" s="251"/>
      <c r="I300" s="251"/>
      <c r="K300" s="63"/>
      <c r="L300" s="140"/>
      <c r="M300" s="63"/>
    </row>
    <row r="301" spans="1:13" ht="11.25" customHeight="1">
      <c r="A301" s="251">
        <v>3</v>
      </c>
      <c r="B301" s="251">
        <v>87</v>
      </c>
      <c r="C301" s="143" t="str">
        <f>IF(B301="","",VLOOKUP($B301,'男子 '!$A$4:$K$127,3,))</f>
        <v>ﾃﾗｻｷ ｺｳﾀ</v>
      </c>
      <c r="H301" s="251">
        <v>3</v>
      </c>
      <c r="I301" s="251">
        <v>98</v>
      </c>
      <c r="J301" s="143" t="str">
        <f>IF(I301="","",VLOOKUP($I301,'男子 '!$A$4:$K$127,3,))</f>
        <v>ｱｻﾉ ｷｮｳｽｹ</v>
      </c>
      <c r="K301" s="63"/>
      <c r="L301" s="140"/>
      <c r="M301" s="63"/>
    </row>
    <row r="302" spans="1:13" ht="20.25" customHeight="1">
      <c r="A302" s="251"/>
      <c r="B302" s="251"/>
      <c r="C302" s="117" t="str">
        <f>IF(B301="","",VLOOKUP($B301,'男子 '!$A$4:$K$127,2,))</f>
        <v>寺崎  恒太</v>
      </c>
      <c r="D302" s="63">
        <f>IF(B301="","",VLOOKUP($B301,'男子 '!$A$4:$K$127,4,))</f>
        <v>5</v>
      </c>
      <c r="E302" s="140" t="str">
        <f>IF(B301="","",VLOOKUP($B301,'男子 '!$A$4:$K$127,5,))</f>
        <v>魚津陸上スポーツ少年団</v>
      </c>
      <c r="F302" s="63">
        <v>18.37</v>
      </c>
      <c r="H302" s="251"/>
      <c r="I302" s="251"/>
      <c r="J302" s="117" t="str">
        <f>IF(I301="","",VLOOKUP($I301,'男子 '!$A$4:$K$127,2,))</f>
        <v>朝野　京介</v>
      </c>
      <c r="K302" s="63">
        <f>IF(I301="","",VLOOKUP($I301,'男子 '!$A$4:$K$127,4,))</f>
        <v>6</v>
      </c>
      <c r="L302" s="140" t="str">
        <f>IF(I301="","",VLOOKUP($I301,'男子 '!$A$4:$K$127,5,))</f>
        <v>滑川ジュニア</v>
      </c>
      <c r="M302" s="63">
        <v>18.54</v>
      </c>
    </row>
    <row r="303" spans="1:13" ht="11.25" customHeight="1">
      <c r="A303" s="251">
        <v>4</v>
      </c>
      <c r="B303" s="251">
        <v>55</v>
      </c>
      <c r="C303" s="143" t="str">
        <f>IF(B303="","",VLOOKUP($B303,'男子 '!$A$4:$K$127,3,))</f>
        <v>ﾔﾏﾉ ﾕｳ</v>
      </c>
      <c r="H303" s="251">
        <v>4</v>
      </c>
      <c r="I303" s="251">
        <v>45</v>
      </c>
      <c r="J303" s="143" t="str">
        <f>IF(I303="","",VLOOKUP($I303,'男子 '!$A$4:$K$127,3,))</f>
        <v>ﾔﾏｸﾞﾁ ﾘｭｳﾉｽｹ</v>
      </c>
      <c r="K303" s="63"/>
      <c r="L303" s="140"/>
      <c r="M303" s="63"/>
    </row>
    <row r="304" spans="1:13" ht="20.25" customHeight="1">
      <c r="A304" s="251"/>
      <c r="B304" s="251"/>
      <c r="C304" s="117" t="str">
        <f>IF(B303="","",VLOOKUP($B303,'男子 '!$A$4:$K$127,2,))</f>
        <v>山野　　優</v>
      </c>
      <c r="D304" s="63">
        <f>IF(B303="","",VLOOKUP($B303,'男子 '!$A$4:$K$127,4,))</f>
        <v>5</v>
      </c>
      <c r="E304" s="140" t="str">
        <f>IF(B303="","",VLOOKUP($B303,'男子 '!$A$4:$K$127,5,))</f>
        <v>Team.I</v>
      </c>
      <c r="F304" s="63">
        <v>17.85</v>
      </c>
      <c r="H304" s="251"/>
      <c r="I304" s="251"/>
      <c r="J304" s="117" t="str">
        <f>IF(I303="","",VLOOKUP($I303,'男子 '!$A$4:$K$127,2,))</f>
        <v>山口　龍之介</v>
      </c>
      <c r="K304" s="63">
        <f>IF(I303="","",VLOOKUP($I303,'男子 '!$A$4:$K$127,4,))</f>
        <v>6</v>
      </c>
      <c r="L304" s="140" t="str">
        <f>IF(I303="","",VLOOKUP($I303,'男子 '!$A$4:$K$127,5,))</f>
        <v>team MANO</v>
      </c>
      <c r="M304" s="63"/>
    </row>
    <row r="305" spans="1:13" ht="11.25" customHeight="1">
      <c r="A305" s="251">
        <v>5</v>
      </c>
      <c r="B305" s="251">
        <v>110</v>
      </c>
      <c r="C305" s="143" t="str">
        <f>IF(B305="","",VLOOKUP($B305,'男子 '!$A$4:$K$127,3,))</f>
        <v>ｴﾁｺﾞ ﾐﾂﾙ</v>
      </c>
      <c r="H305" s="251">
        <v>5</v>
      </c>
      <c r="I305" s="251">
        <v>101</v>
      </c>
      <c r="J305" s="143" t="str">
        <f>IF(I305="","",VLOOKUP($I305,'男子 '!$A$4:$K$127,3,))</f>
        <v>ﾌﾀﾏﾀ ｶｲﾄ</v>
      </c>
      <c r="K305" s="63"/>
      <c r="L305" s="140"/>
      <c r="M305" s="63"/>
    </row>
    <row r="306" spans="1:13" ht="20.25" customHeight="1">
      <c r="A306" s="251"/>
      <c r="B306" s="251"/>
      <c r="C306" s="117" t="str">
        <f>IF(B305="","",VLOOKUP($B305,'男子 '!$A$4:$K$127,2,))</f>
        <v>越後　充</v>
      </c>
      <c r="D306" s="63">
        <f>IF(B305="","",VLOOKUP($B305,'男子 '!$A$4:$K$127,4,))</f>
        <v>5</v>
      </c>
      <c r="E306" s="140" t="str">
        <f>IF(B305="","",VLOOKUP($B305,'男子 '!$A$4:$K$127,5,))</f>
        <v>黒部陸上スポーツ少年団</v>
      </c>
      <c r="F306" s="63">
        <v>19.35</v>
      </c>
      <c r="H306" s="251"/>
      <c r="I306" s="251"/>
      <c r="J306" s="117" t="str">
        <f>IF(I305="","",VLOOKUP($I305,'男子 '!$A$4:$K$127,2,))</f>
        <v>二俣　海大</v>
      </c>
      <c r="K306" s="63">
        <f>IF(I305="","",VLOOKUP($I305,'男子 '!$A$4:$K$127,4,))</f>
        <v>6</v>
      </c>
      <c r="L306" s="140" t="str">
        <f>IF(I305="","",VLOOKUP($I305,'男子 '!$A$4:$K$127,5,))</f>
        <v>滑川ジュニア</v>
      </c>
      <c r="M306" s="63">
        <v>17.94</v>
      </c>
    </row>
    <row r="307" spans="1:13" ht="11.25" customHeight="1">
      <c r="A307" s="251">
        <v>6</v>
      </c>
      <c r="B307" s="251">
        <v>96</v>
      </c>
      <c r="C307" s="143" t="str">
        <f>IF(B307="","",VLOOKUP($B307,'男子 '!$A$4:$K$127,3,))</f>
        <v>ｵｸﾉ ﾕｳﾀﾞｲ</v>
      </c>
      <c r="H307" s="251">
        <v>6</v>
      </c>
      <c r="I307" s="251">
        <v>104</v>
      </c>
      <c r="J307" s="143" t="str">
        <f>IF(I307="","",VLOOKUP($I307,'男子 '!$A$4:$K$127,3,))</f>
        <v>ｼﾐｽﾞ ﾕｳﾔ</v>
      </c>
      <c r="K307" s="63"/>
      <c r="L307" s="140"/>
      <c r="M307" s="63"/>
    </row>
    <row r="308" spans="1:13" ht="20.25" customHeight="1">
      <c r="A308" s="251"/>
      <c r="B308" s="251"/>
      <c r="C308" s="117" t="str">
        <f>IF(B307="","",VLOOKUP($B307,'男子 '!$A$4:$K$127,2,))</f>
        <v>奥野　雄大</v>
      </c>
      <c r="D308" s="63">
        <f>IF(B307="","",VLOOKUP($B307,'男子 '!$A$4:$K$127,4,))</f>
        <v>5</v>
      </c>
      <c r="E308" s="140" t="str">
        <f>IF(B307="","",VLOOKUP($B307,'男子 '!$A$4:$K$127,5,))</f>
        <v>滑川ジュニア</v>
      </c>
      <c r="F308" s="63">
        <v>29.36</v>
      </c>
      <c r="H308" s="251"/>
      <c r="I308" s="251"/>
      <c r="J308" s="117" t="str">
        <f>IF(I307="","",VLOOKUP($I307,'男子 '!$A$4:$K$127,2,))</f>
        <v>清水　裕弥</v>
      </c>
      <c r="K308" s="63">
        <f>IF(I307="","",VLOOKUP($I307,'男子 '!$A$4:$K$127,4,))</f>
        <v>6</v>
      </c>
      <c r="L308" s="140" t="str">
        <f>IF(I307="","",VLOOKUP($I307,'男子 '!$A$4:$K$127,5,))</f>
        <v>かみずーず</v>
      </c>
      <c r="M308" s="63">
        <v>14.99</v>
      </c>
    </row>
    <row r="309" spans="1:13" ht="11.25" customHeight="1">
      <c r="A309" s="251">
        <v>7</v>
      </c>
      <c r="B309" s="251"/>
      <c r="C309" s="143">
        <f>IF(B309="","",VLOOKUP($B309,'男子 '!$A$4:$K$127,3,))</f>
      </c>
      <c r="H309" s="251">
        <v>7</v>
      </c>
      <c r="I309" s="251">
        <v>47</v>
      </c>
      <c r="J309" s="143" t="str">
        <f>IF(I309="","",VLOOKUP($I309,'男子 '!$A$4:$K$127,3,))</f>
        <v>ﾏﾂｻﾞｷ ﾀｸﾐ</v>
      </c>
      <c r="K309" s="63"/>
      <c r="L309" s="140"/>
      <c r="M309" s="63"/>
    </row>
    <row r="310" spans="1:13" ht="20.25" customHeight="1">
      <c r="A310" s="251"/>
      <c r="B310" s="251"/>
      <c r="C310" s="117">
        <f>IF(B309="","",VLOOKUP($B309,'男子 '!$A$4:$K$127,2,))</f>
      </c>
      <c r="D310" s="63">
        <f>IF(B309="","",VLOOKUP($B309,'男子 '!$A$4:$K$127,4,))</f>
      </c>
      <c r="E310" s="140">
        <f>IF(B309="","",VLOOKUP($B309,'男子 '!$A$4:$K$127,5,))</f>
      </c>
      <c r="H310" s="251"/>
      <c r="I310" s="251"/>
      <c r="J310" s="117" t="str">
        <f>IF(I309="","",VLOOKUP($I309,'男子 '!$A$4:$K$127,2,))</f>
        <v>松崎　巧実</v>
      </c>
      <c r="K310" s="63">
        <f>IF(I309="","",VLOOKUP($I309,'男子 '!$A$4:$K$127,4,))</f>
        <v>6</v>
      </c>
      <c r="L310" s="140" t="str">
        <f>IF(I309="","",VLOOKUP($I309,'男子 '!$A$4:$K$127,5,))</f>
        <v>Team.I</v>
      </c>
      <c r="M310" s="63">
        <v>15.53</v>
      </c>
    </row>
    <row r="313" spans="1:7" s="141" customFormat="1" ht="18.75">
      <c r="A313" s="115" t="s">
        <v>0</v>
      </c>
      <c r="B313" s="115"/>
      <c r="C313" s="115" t="s">
        <v>43</v>
      </c>
      <c r="D313" s="139"/>
      <c r="E313" s="140"/>
      <c r="F313" s="139"/>
      <c r="G313" s="117"/>
    </row>
    <row r="314" ht="15.75" customHeight="1"/>
    <row r="315" spans="1:7" s="142" customFormat="1" ht="24" customHeight="1">
      <c r="A315" s="142" t="s">
        <v>10</v>
      </c>
      <c r="G315" s="117"/>
    </row>
    <row r="316" spans="1:13" s="118" customFormat="1" ht="18.75" customHeight="1">
      <c r="A316" s="150" t="s">
        <v>14</v>
      </c>
      <c r="B316" s="151" t="s">
        <v>11</v>
      </c>
      <c r="C316" s="152" t="s">
        <v>16</v>
      </c>
      <c r="D316" s="151" t="s">
        <v>3</v>
      </c>
      <c r="E316" s="152" t="s">
        <v>17</v>
      </c>
      <c r="F316" s="151" t="s">
        <v>12</v>
      </c>
      <c r="G316" s="117"/>
      <c r="H316" s="150" t="s">
        <v>14</v>
      </c>
      <c r="I316" s="151" t="s">
        <v>11</v>
      </c>
      <c r="J316" s="152" t="s">
        <v>16</v>
      </c>
      <c r="K316" s="151" t="s">
        <v>3</v>
      </c>
      <c r="L316" s="152" t="s">
        <v>17</v>
      </c>
      <c r="M316" s="151" t="s">
        <v>12</v>
      </c>
    </row>
    <row r="317" spans="1:13" ht="11.25" customHeight="1">
      <c r="A317" s="252">
        <v>1</v>
      </c>
      <c r="B317" s="259"/>
      <c r="C317" s="154">
        <f>IF(B317="","",VLOOKUP($B317,'男子 '!$A$4:$K$127,3,))</f>
      </c>
      <c r="D317" s="153"/>
      <c r="E317" s="253">
        <f>IF(B317="","",VLOOKUP($B317,'男子 '!$A$4:$K$127,11,))</f>
      </c>
      <c r="F317" s="252"/>
      <c r="H317" s="252">
        <v>5</v>
      </c>
      <c r="I317" s="259">
        <v>58</v>
      </c>
      <c r="J317" s="154" t="str">
        <f>IF(I317="","",VLOOKUP($I317,'男子 '!$A$4:$K$127,3,))</f>
        <v>ｷﾑﾗ ﾊﾔﾄ</v>
      </c>
      <c r="K317" s="153"/>
      <c r="L317" s="253" t="str">
        <f>IF(I317="","",VLOOKUP($I317,'男子 '!$A$4:$K$127,11,))</f>
        <v>Team.I C</v>
      </c>
      <c r="M317" s="260">
        <v>66.7</v>
      </c>
    </row>
    <row r="318" spans="1:13" ht="19.5" customHeight="1">
      <c r="A318" s="252"/>
      <c r="B318" s="256"/>
      <c r="C318" s="156">
        <f>IF(B317="","",VLOOKUP($B317,'男子 '!$A$4:$K$127,2,))</f>
      </c>
      <c r="D318" s="155">
        <f>IF(B317="","",VLOOKUP($B317,'男子 '!$A$4:$K$127,4,))</f>
      </c>
      <c r="E318" s="254"/>
      <c r="F318" s="252"/>
      <c r="H318" s="252"/>
      <c r="I318" s="256"/>
      <c r="J318" s="156" t="str">
        <f>IF(I317="","",VLOOKUP($I317,'男子 '!$A$4:$K$127,2,))</f>
        <v>木村　颯斗</v>
      </c>
      <c r="K318" s="155">
        <f>IF(I317="","",VLOOKUP($I317,'男子 '!$A$4:$K$127,4,))</f>
        <v>4</v>
      </c>
      <c r="L318" s="254"/>
      <c r="M318" s="260"/>
    </row>
    <row r="319" spans="1:13" ht="11.25" customHeight="1">
      <c r="A319" s="252"/>
      <c r="B319" s="256"/>
      <c r="C319" s="157">
        <f>IF(B319="","",VLOOKUP($B319,'男子 '!$A$4:$K$127,3,))</f>
      </c>
      <c r="D319" s="155"/>
      <c r="E319" s="254"/>
      <c r="F319" s="252"/>
      <c r="H319" s="252"/>
      <c r="I319" s="256">
        <v>55</v>
      </c>
      <c r="J319" s="154" t="str">
        <f>IF(I319="","",VLOOKUP($I319,'男子 '!$A$4:$K$127,3,))</f>
        <v>ﾔﾏﾉ ﾕｳ</v>
      </c>
      <c r="K319" s="153"/>
      <c r="L319" s="254"/>
      <c r="M319" s="260"/>
    </row>
    <row r="320" spans="1:13" ht="20.25" customHeight="1">
      <c r="A320" s="252"/>
      <c r="B320" s="256"/>
      <c r="C320" s="156">
        <f>IF(B319="","",VLOOKUP($B319,'男子 '!$A$4:$K$127,2,))</f>
      </c>
      <c r="D320" s="155">
        <f>IF(B319="","",VLOOKUP($B319,'男子 '!$A$4:$K$127,4,))</f>
      </c>
      <c r="E320" s="254"/>
      <c r="F320" s="252"/>
      <c r="H320" s="252"/>
      <c r="I320" s="256"/>
      <c r="J320" s="156" t="str">
        <f>IF(I319="","",VLOOKUP($I319,'男子 '!$A$4:$K$127,2,))</f>
        <v>山野　　優</v>
      </c>
      <c r="K320" s="155">
        <f>IF(I319="","",VLOOKUP($I319,'男子 '!$A$4:$K$127,4,))</f>
        <v>5</v>
      </c>
      <c r="L320" s="254"/>
      <c r="M320" s="260"/>
    </row>
    <row r="321" spans="1:13" ht="11.25" customHeight="1">
      <c r="A321" s="252"/>
      <c r="B321" s="256"/>
      <c r="C321" s="157">
        <f>IF(B321="","",VLOOKUP($B321,'男子 '!$A$4:$K$127,3,))</f>
      </c>
      <c r="D321" s="155"/>
      <c r="E321" s="254"/>
      <c r="F321" s="252"/>
      <c r="H321" s="252"/>
      <c r="I321" s="256">
        <v>56</v>
      </c>
      <c r="J321" s="154" t="str">
        <f>IF(I321="","",VLOOKUP($I321,'男子 '!$A$4:$K$127,3,))</f>
        <v>ｻｻｷ ｼｭｳﾏ</v>
      </c>
      <c r="K321" s="153"/>
      <c r="L321" s="254"/>
      <c r="M321" s="260"/>
    </row>
    <row r="322" spans="1:13" ht="20.25" customHeight="1">
      <c r="A322" s="252"/>
      <c r="B322" s="256"/>
      <c r="C322" s="156">
        <f>IF(B321="","",VLOOKUP($B321,'男子 '!$A$4:$K$127,2,))</f>
      </c>
      <c r="D322" s="155">
        <f>IF(B321="","",VLOOKUP($B321,'男子 '!$A$4:$K$127,4,))</f>
      </c>
      <c r="E322" s="254"/>
      <c r="F322" s="252"/>
      <c r="H322" s="252"/>
      <c r="I322" s="256"/>
      <c r="J322" s="156" t="str">
        <f>IF(I321="","",VLOOKUP($I321,'男子 '!$A$4:$K$127,2,))</f>
        <v>佐々木　秀馬</v>
      </c>
      <c r="K322" s="155">
        <f>IF(I321="","",VLOOKUP($I321,'男子 '!$A$4:$K$127,4,))</f>
        <v>5</v>
      </c>
      <c r="L322" s="254"/>
      <c r="M322" s="260"/>
    </row>
    <row r="323" spans="1:13" ht="11.25" customHeight="1">
      <c r="A323" s="252"/>
      <c r="B323" s="256"/>
      <c r="C323" s="157">
        <f>IF(B323="","",VLOOKUP($B323,'男子 '!$A$4:$K$127,3,))</f>
      </c>
      <c r="D323" s="155"/>
      <c r="E323" s="254"/>
      <c r="F323" s="252"/>
      <c r="H323" s="252"/>
      <c r="I323" s="256">
        <v>57</v>
      </c>
      <c r="J323" s="154" t="str">
        <f>IF(I323="","",VLOOKUP($I323,'男子 '!$A$4:$K$127,3,))</f>
        <v>ﾎﾘﾀ ｹｲﾀ</v>
      </c>
      <c r="K323" s="153"/>
      <c r="L323" s="254"/>
      <c r="M323" s="260"/>
    </row>
    <row r="324" spans="1:13" ht="20.25" customHeight="1">
      <c r="A324" s="252"/>
      <c r="B324" s="256"/>
      <c r="C324" s="156">
        <f>IF(B323="","",VLOOKUP($B323,'男子 '!$A$4:$K$127,2,))</f>
      </c>
      <c r="D324" s="155">
        <f>IF(B323="","",VLOOKUP($B323,'男子 '!$A$4:$K$127,4,))</f>
      </c>
      <c r="E324" s="254"/>
      <c r="F324" s="252"/>
      <c r="H324" s="252"/>
      <c r="I324" s="256"/>
      <c r="J324" s="156" t="str">
        <f>IF(I323="","",VLOOKUP($I323,'男子 '!$A$4:$K$127,2,))</f>
        <v>堀田　啓太</v>
      </c>
      <c r="K324" s="155">
        <f>IF(I323="","",VLOOKUP($I323,'男子 '!$A$4:$K$127,4,))</f>
        <v>5</v>
      </c>
      <c r="L324" s="254"/>
      <c r="M324" s="260"/>
    </row>
    <row r="325" spans="1:13" ht="12" customHeight="1">
      <c r="A325" s="252"/>
      <c r="B325" s="256"/>
      <c r="C325" s="157">
        <f>IF(B325="","",VLOOKUP($B325,'男子 '!$A$4:$K$127,3,))</f>
      </c>
      <c r="D325" s="155"/>
      <c r="E325" s="254"/>
      <c r="F325" s="252"/>
      <c r="H325" s="252"/>
      <c r="I325" s="256"/>
      <c r="J325" s="154">
        <f>IF(I325="","",VLOOKUP($I325,'男子 '!$A$4:$K$127,3,))</f>
      </c>
      <c r="K325" s="153"/>
      <c r="L325" s="254"/>
      <c r="M325" s="260"/>
    </row>
    <row r="326" spans="1:13" ht="20.25" customHeight="1">
      <c r="A326" s="252"/>
      <c r="B326" s="256"/>
      <c r="C326" s="156">
        <f>IF(B325="","",VLOOKUP($B325,'男子 '!$A$4:$K$127,2,))</f>
      </c>
      <c r="D326" s="155">
        <f>IF(B325="","",VLOOKUP($B325,'男子 '!$A$4:$K$127,4,))</f>
      </c>
      <c r="E326" s="254"/>
      <c r="F326" s="252"/>
      <c r="H326" s="252"/>
      <c r="I326" s="256"/>
      <c r="J326" s="156">
        <f>IF(I325="","",VLOOKUP($I325,'男子 '!$A$4:$K$127,2,))</f>
      </c>
      <c r="K326" s="155">
        <f>IF(I325="","",VLOOKUP($I325,'男子 '!$A$4:$K$127,4,))</f>
      </c>
      <c r="L326" s="254"/>
      <c r="M326" s="260"/>
    </row>
    <row r="327" spans="1:13" ht="12" customHeight="1">
      <c r="A327" s="252"/>
      <c r="B327" s="257"/>
      <c r="C327" s="157">
        <f>IF(B327="","",VLOOKUP($B327,'男子 '!$A$4:$K$127,3,))</f>
      </c>
      <c r="D327" s="155"/>
      <c r="E327" s="254"/>
      <c r="F327" s="252"/>
      <c r="H327" s="252"/>
      <c r="I327" s="257"/>
      <c r="J327" s="154">
        <f>IF(I327="","",VLOOKUP($I327,'男子 '!$A$4:$K$127,3,))</f>
      </c>
      <c r="K327" s="153"/>
      <c r="L327" s="254"/>
      <c r="M327" s="260"/>
    </row>
    <row r="328" spans="1:13" ht="20.25" customHeight="1">
      <c r="A328" s="252"/>
      <c r="B328" s="261"/>
      <c r="C328" s="156">
        <f>IF(B327="","",VLOOKUP($B327,'男子 '!$A$4:$K$127,2,))</f>
      </c>
      <c r="D328" s="155">
        <f>IF(B327="","",VLOOKUP($B327,'男子 '!$A$4:$K$127,4,))</f>
      </c>
      <c r="E328" s="254"/>
      <c r="F328" s="252"/>
      <c r="H328" s="252"/>
      <c r="I328" s="258"/>
      <c r="J328" s="156">
        <f>IF(I327="","",VLOOKUP($I327,'男子 '!$A$4:$K$127,2,))</f>
      </c>
      <c r="K328" s="155">
        <f>IF(I327="","",VLOOKUP($I327,'男子 '!$A$4:$K$127,4,))</f>
      </c>
      <c r="L328" s="254"/>
      <c r="M328" s="260"/>
    </row>
    <row r="329" spans="1:13" ht="11.25" customHeight="1">
      <c r="A329" s="252">
        <v>2</v>
      </c>
      <c r="B329" s="259">
        <v>49</v>
      </c>
      <c r="C329" s="154" t="str">
        <f>IF(B329="","",VLOOKUP($B329,'男子 '!$A$4:$K$127,3,))</f>
        <v>ﾀﾆｶﾜ ｲｯｾｲ</v>
      </c>
      <c r="D329" s="153"/>
      <c r="E329" s="253" t="str">
        <f>IF(B329="","",VLOOKUP($B329,'男子 '!$A$4:$K$127,11,))</f>
        <v>Team.I A</v>
      </c>
      <c r="F329" s="252">
        <v>59.86</v>
      </c>
      <c r="H329" s="252">
        <v>6</v>
      </c>
      <c r="I329" s="259">
        <v>87</v>
      </c>
      <c r="J329" s="154" t="str">
        <f>IF(I329="","",VLOOKUP($I329,'男子 '!$A$4:$K$127,3,))</f>
        <v>ﾃﾗｻｷ ｺｳﾀ</v>
      </c>
      <c r="K329" s="153"/>
      <c r="L329" s="253" t="str">
        <f>IF(I329="","",VLOOKUP($I329,'男子 '!$A$4:$K$127,11,))</f>
        <v>魚津陸上　Ｂ</v>
      </c>
      <c r="M329" s="252">
        <v>62.94</v>
      </c>
    </row>
    <row r="330" spans="1:13" ht="19.5" customHeight="1">
      <c r="A330" s="252"/>
      <c r="B330" s="256"/>
      <c r="C330" s="156" t="str">
        <f>IF(B329="","",VLOOKUP($B329,'男子 '!$A$4:$K$127,2,))</f>
        <v>谷川　一生</v>
      </c>
      <c r="D330" s="155">
        <f>IF(B329="","",VLOOKUP($B329,'男子 '!$A$4:$K$127,4,))</f>
        <v>5</v>
      </c>
      <c r="E330" s="254"/>
      <c r="F330" s="252"/>
      <c r="H330" s="252"/>
      <c r="I330" s="256"/>
      <c r="J330" s="156" t="str">
        <f>IF(I329="","",VLOOKUP($I329,'男子 '!$A$4:$K$127,2,))</f>
        <v>寺崎  恒太</v>
      </c>
      <c r="K330" s="155">
        <f>IF(I329="","",VLOOKUP($I329,'男子 '!$A$4:$K$127,4,))</f>
        <v>5</v>
      </c>
      <c r="L330" s="254"/>
      <c r="M330" s="252"/>
    </row>
    <row r="331" spans="1:13" ht="11.25" customHeight="1">
      <c r="A331" s="252"/>
      <c r="B331" s="256">
        <v>48</v>
      </c>
      <c r="C331" s="157" t="str">
        <f>IF(B331="","",VLOOKUP($B331,'男子 '!$A$4:$K$127,3,))</f>
        <v>ﾔﾏｼﾀ ｱｷﾋﾛ</v>
      </c>
      <c r="D331" s="155"/>
      <c r="E331" s="254"/>
      <c r="F331" s="252"/>
      <c r="H331" s="252"/>
      <c r="I331" s="256">
        <v>86</v>
      </c>
      <c r="J331" s="154" t="str">
        <f>IF(I331="","",VLOOKUP($I331,'男子 '!$A$4:$K$127,3,))</f>
        <v>ｼﾐｽﾞ ｹｲｺﾞ</v>
      </c>
      <c r="K331" s="153"/>
      <c r="L331" s="254"/>
      <c r="M331" s="252"/>
    </row>
    <row r="332" spans="1:13" ht="20.25" customHeight="1">
      <c r="A332" s="252"/>
      <c r="B332" s="256"/>
      <c r="C332" s="156" t="str">
        <f>IF(B331="","",VLOOKUP($B331,'男子 '!$A$4:$K$127,2,))</f>
        <v>山下　晃広</v>
      </c>
      <c r="D332" s="155">
        <f>IF(B331="","",VLOOKUP($B331,'男子 '!$A$4:$K$127,4,))</f>
        <v>5</v>
      </c>
      <c r="E332" s="254"/>
      <c r="F332" s="252"/>
      <c r="H332" s="252"/>
      <c r="I332" s="256"/>
      <c r="J332" s="156" t="str">
        <f>IF(I331="","",VLOOKUP($I331,'男子 '!$A$4:$K$127,2,))</f>
        <v>清水　憲吾</v>
      </c>
      <c r="K332" s="155">
        <f>IF(I331="","",VLOOKUP($I331,'男子 '!$A$4:$K$127,4,))</f>
        <v>5</v>
      </c>
      <c r="L332" s="254"/>
      <c r="M332" s="252"/>
    </row>
    <row r="333" spans="1:13" ht="11.25" customHeight="1">
      <c r="A333" s="252"/>
      <c r="B333" s="256">
        <v>50</v>
      </c>
      <c r="C333" s="157" t="str">
        <f>IF(B333="","",VLOOKUP($B333,'男子 '!$A$4:$K$127,3,))</f>
        <v>ﾀﾑﾗ ﾘｵ</v>
      </c>
      <c r="D333" s="155"/>
      <c r="E333" s="254"/>
      <c r="F333" s="252"/>
      <c r="H333" s="252"/>
      <c r="I333" s="256">
        <v>84</v>
      </c>
      <c r="J333" s="154" t="str">
        <f>IF(I333="","",VLOOKUP($I333,'男子 '!$A$4:$K$127,3,))</f>
        <v>ﾆﾅｶﾞﾜ ｶｲｾｲ</v>
      </c>
      <c r="K333" s="153"/>
      <c r="L333" s="254"/>
      <c r="M333" s="252"/>
    </row>
    <row r="334" spans="1:13" ht="20.25" customHeight="1">
      <c r="A334" s="252"/>
      <c r="B334" s="256"/>
      <c r="C334" s="156" t="str">
        <f>IF(B333="","",VLOOKUP($B333,'男子 '!$A$4:$K$127,2,))</f>
        <v>田村　莉旺</v>
      </c>
      <c r="D334" s="155">
        <f>IF(B333="","",VLOOKUP($B333,'男子 '!$A$4:$K$127,4,))</f>
        <v>5</v>
      </c>
      <c r="E334" s="254"/>
      <c r="F334" s="252"/>
      <c r="H334" s="252"/>
      <c r="I334" s="256"/>
      <c r="J334" s="156" t="str">
        <f>IF(I333="","",VLOOKUP($I333,'男子 '!$A$4:$K$127,2,))</f>
        <v>蜷川凱せい</v>
      </c>
      <c r="K334" s="155">
        <f>IF(I333="","",VLOOKUP($I333,'男子 '!$A$4:$K$127,4,))</f>
        <v>5</v>
      </c>
      <c r="L334" s="254"/>
      <c r="M334" s="252"/>
    </row>
    <row r="335" spans="1:13" ht="11.25" customHeight="1">
      <c r="A335" s="252"/>
      <c r="B335" s="256">
        <v>47</v>
      </c>
      <c r="C335" s="157" t="str">
        <f>IF(B335="","",VLOOKUP($B335,'男子 '!$A$4:$K$127,3,))</f>
        <v>ﾏﾂｻﾞｷ ﾀｸﾐ</v>
      </c>
      <c r="D335" s="155"/>
      <c r="E335" s="254"/>
      <c r="F335" s="252"/>
      <c r="H335" s="252"/>
      <c r="I335" s="256">
        <v>85</v>
      </c>
      <c r="J335" s="154" t="str">
        <f>IF(I335="","",VLOOKUP($I335,'男子 '!$A$4:$K$127,3,))</f>
        <v>ﾅｼｷ ﾕｳﾏ</v>
      </c>
      <c r="K335" s="153"/>
      <c r="L335" s="254"/>
      <c r="M335" s="252"/>
    </row>
    <row r="336" spans="1:13" ht="20.25" customHeight="1">
      <c r="A336" s="252"/>
      <c r="B336" s="256"/>
      <c r="C336" s="156" t="str">
        <f>IF(B335="","",VLOOKUP($B335,'男子 '!$A$4:$K$127,2,))</f>
        <v>松崎　巧実</v>
      </c>
      <c r="D336" s="155">
        <f>IF(B335="","",VLOOKUP($B335,'男子 '!$A$4:$K$127,4,))</f>
        <v>6</v>
      </c>
      <c r="E336" s="254"/>
      <c r="F336" s="252"/>
      <c r="H336" s="252"/>
      <c r="I336" s="256"/>
      <c r="J336" s="156" t="str">
        <f>IF(I335="","",VLOOKUP($I335,'男子 '!$A$4:$K$127,2,))</f>
        <v>梨木　祐真</v>
      </c>
      <c r="K336" s="155">
        <f>IF(I335="","",VLOOKUP($I335,'男子 '!$A$4:$K$127,4,))</f>
        <v>5</v>
      </c>
      <c r="L336" s="254"/>
      <c r="M336" s="252"/>
    </row>
    <row r="337" spans="1:13" ht="12" customHeight="1">
      <c r="A337" s="252"/>
      <c r="B337" s="256"/>
      <c r="C337" s="157">
        <f>IF(B337="","",VLOOKUP($B337,'男子 '!$A$4:$K$127,3,))</f>
      </c>
      <c r="D337" s="155"/>
      <c r="E337" s="254"/>
      <c r="F337" s="252"/>
      <c r="H337" s="252"/>
      <c r="I337" s="256"/>
      <c r="J337" s="154">
        <f>IF(I337="","",VLOOKUP($I337,'男子 '!$A$4:$K$127,3,))</f>
      </c>
      <c r="K337" s="153"/>
      <c r="L337" s="254"/>
      <c r="M337" s="252"/>
    </row>
    <row r="338" spans="1:13" ht="20.25" customHeight="1">
      <c r="A338" s="252"/>
      <c r="B338" s="256"/>
      <c r="C338" s="156">
        <f>IF(B337="","",VLOOKUP($B337,'男子 '!$A$4:$K$127,2,))</f>
      </c>
      <c r="D338" s="155">
        <f>IF(B337="","",VLOOKUP($B337,'男子 '!$A$4:$K$127,4,))</f>
      </c>
      <c r="E338" s="254"/>
      <c r="F338" s="252"/>
      <c r="H338" s="252"/>
      <c r="I338" s="256"/>
      <c r="J338" s="156">
        <f>IF(I337="","",VLOOKUP($I337,'男子 '!$A$4:$K$127,2,))</f>
      </c>
      <c r="K338" s="155">
        <f>IF(I337="","",VLOOKUP($I337,'男子 '!$A$4:$K$127,4,))</f>
      </c>
      <c r="L338" s="254"/>
      <c r="M338" s="252"/>
    </row>
    <row r="339" spans="1:13" ht="12" customHeight="1">
      <c r="A339" s="252"/>
      <c r="B339" s="257"/>
      <c r="C339" s="157">
        <f>IF(B339="","",VLOOKUP($B339,'男子 '!$A$4:$K$127,3,))</f>
      </c>
      <c r="D339" s="155"/>
      <c r="E339" s="254"/>
      <c r="F339" s="252"/>
      <c r="H339" s="252"/>
      <c r="I339" s="257"/>
      <c r="J339" s="154">
        <f>IF(I339="","",VLOOKUP($I339,'男子 '!$A$4:$K$127,3,))</f>
      </c>
      <c r="K339" s="153"/>
      <c r="L339" s="254"/>
      <c r="M339" s="252"/>
    </row>
    <row r="340" spans="1:13" ht="20.25" customHeight="1">
      <c r="A340" s="252"/>
      <c r="B340" s="261"/>
      <c r="C340" s="156">
        <f>IF(B339="","",VLOOKUP($B339,'男子 '!$A$4:$K$127,2,))</f>
      </c>
      <c r="D340" s="155">
        <f>IF(B339="","",VLOOKUP($B339,'男子 '!$A$4:$K$127,4,))</f>
      </c>
      <c r="E340" s="254"/>
      <c r="F340" s="252"/>
      <c r="H340" s="252"/>
      <c r="I340" s="258"/>
      <c r="J340" s="156">
        <f>IF(I339="","",VLOOKUP($I339,'男子 '!$A$4:$K$127,2,))</f>
      </c>
      <c r="K340" s="155">
        <f>IF(I339="","",VLOOKUP($I339,'男子 '!$A$4:$K$127,4,))</f>
      </c>
      <c r="L340" s="254"/>
      <c r="M340" s="252"/>
    </row>
    <row r="341" spans="1:13" ht="11.25" customHeight="1">
      <c r="A341" s="252">
        <v>3</v>
      </c>
      <c r="B341" s="259">
        <v>95</v>
      </c>
      <c r="C341" s="154" t="str">
        <f>IF(B341="","",VLOOKUP($B341,'男子 '!$A$4:$K$127,3,))</f>
        <v>ｼｮｳｾﾞﾝ ｷﾖｽﾐ</v>
      </c>
      <c r="D341" s="153"/>
      <c r="E341" s="253" t="str">
        <f>IF(B341="","",VLOOKUP($B341,'男子 '!$A$4:$K$127,11,))</f>
        <v>滑川ジュニア　A</v>
      </c>
      <c r="F341" s="260">
        <v>69</v>
      </c>
      <c r="H341" s="252">
        <v>7</v>
      </c>
      <c r="I341" s="259">
        <v>18</v>
      </c>
      <c r="J341" s="154" t="str">
        <f>IF(I341="","",VLOOKUP($I341,'男子 '!$A$4:$K$127,3,))</f>
        <v>ﾔｽｲ ﾘｮｳ</v>
      </c>
      <c r="K341" s="153"/>
      <c r="L341" s="253" t="str">
        <f>IF(I341="","",VLOOKUP($I341,'男子 '!$A$4:$K$127,11,))</f>
        <v>Ａ.Ｃ.ＴＯＹＡＭＡ Jr. Ａ</v>
      </c>
      <c r="M341" s="252">
        <v>63.89</v>
      </c>
    </row>
    <row r="342" spans="1:13" ht="19.5" customHeight="1">
      <c r="A342" s="252"/>
      <c r="B342" s="256"/>
      <c r="C342" s="156" t="str">
        <f>IF(B341="","",VLOOKUP($B341,'男子 '!$A$4:$K$127,2,))</f>
        <v>小善　聖純</v>
      </c>
      <c r="D342" s="155">
        <f>IF(B341="","",VLOOKUP($B341,'男子 '!$A$4:$K$127,4,))</f>
        <v>5</v>
      </c>
      <c r="E342" s="254"/>
      <c r="F342" s="260"/>
      <c r="H342" s="252"/>
      <c r="I342" s="256"/>
      <c r="J342" s="156" t="str">
        <f>IF(I341="","",VLOOKUP($I341,'男子 '!$A$4:$K$127,2,))</f>
        <v>安井　稜</v>
      </c>
      <c r="K342" s="155">
        <f>IF(I341="","",VLOOKUP($I341,'男子 '!$A$4:$K$127,4,))</f>
        <v>5</v>
      </c>
      <c r="L342" s="254"/>
      <c r="M342" s="252"/>
    </row>
    <row r="343" spans="1:13" ht="11.25" customHeight="1">
      <c r="A343" s="252"/>
      <c r="B343" s="256">
        <v>93</v>
      </c>
      <c r="C343" s="157" t="str">
        <f>IF(B343="","",VLOOKUP($B343,'男子 '!$A$4:$K$127,3,))</f>
        <v>ﾅﾙｾ ｷｭｳﾀ</v>
      </c>
      <c r="D343" s="155"/>
      <c r="E343" s="254"/>
      <c r="F343" s="260"/>
      <c r="H343" s="252"/>
      <c r="I343" s="256">
        <v>15</v>
      </c>
      <c r="J343" s="154" t="str">
        <f>IF(I343="","",VLOOKUP($I343,'男子 '!$A$4:$K$127,3,))</f>
        <v>ﾌｼﾞｻｶ ﾘｮｳﾀ</v>
      </c>
      <c r="K343" s="153"/>
      <c r="L343" s="254"/>
      <c r="M343" s="252"/>
    </row>
    <row r="344" spans="1:13" ht="20.25" customHeight="1">
      <c r="A344" s="252"/>
      <c r="B344" s="256"/>
      <c r="C344" s="156" t="str">
        <f>IF(B343="","",VLOOKUP($B343,'男子 '!$A$4:$K$127,2,))</f>
        <v>成瀬　久太</v>
      </c>
      <c r="D344" s="155">
        <f>IF(B343="","",VLOOKUP($B343,'男子 '!$A$4:$K$127,4,))</f>
        <v>5</v>
      </c>
      <c r="E344" s="254"/>
      <c r="F344" s="260"/>
      <c r="H344" s="252"/>
      <c r="I344" s="256"/>
      <c r="J344" s="156" t="str">
        <f>IF(I343="","",VLOOKUP($I343,'男子 '!$A$4:$K$127,2,))</f>
        <v>藤坂　亮太</v>
      </c>
      <c r="K344" s="155">
        <f>IF(I343="","",VLOOKUP($I343,'男子 '!$A$4:$K$127,4,))</f>
        <v>5</v>
      </c>
      <c r="L344" s="254"/>
      <c r="M344" s="252"/>
    </row>
    <row r="345" spans="1:13" ht="11.25" customHeight="1">
      <c r="A345" s="252"/>
      <c r="B345" s="256">
        <v>94</v>
      </c>
      <c r="C345" s="157" t="str">
        <f>IF(B345="","",VLOOKUP($B345,'男子 '!$A$4:$K$127,3,))</f>
        <v>ｲﾊﾗ ﾕｳｷ</v>
      </c>
      <c r="D345" s="155"/>
      <c r="E345" s="254"/>
      <c r="F345" s="260"/>
      <c r="H345" s="252"/>
      <c r="I345" s="256">
        <v>17</v>
      </c>
      <c r="J345" s="154" t="str">
        <f>IF(I345="","",VLOOKUP($I345,'男子 '!$A$4:$K$127,3,))</f>
        <v>ﾀｶﾏﾂ ﾋﾛﾄ</v>
      </c>
      <c r="K345" s="153"/>
      <c r="L345" s="254"/>
      <c r="M345" s="252"/>
    </row>
    <row r="346" spans="1:13" ht="20.25" customHeight="1">
      <c r="A346" s="252"/>
      <c r="B346" s="256"/>
      <c r="C346" s="156" t="str">
        <f>IF(B345="","",VLOOKUP($B345,'男子 '!$A$4:$K$127,2,))</f>
        <v>井原　悠稀</v>
      </c>
      <c r="D346" s="155">
        <f>IF(B345="","",VLOOKUP($B345,'男子 '!$A$4:$K$127,4,))</f>
        <v>5</v>
      </c>
      <c r="E346" s="254"/>
      <c r="F346" s="260"/>
      <c r="H346" s="252"/>
      <c r="I346" s="256"/>
      <c r="J346" s="156" t="str">
        <f>IF(I345="","",VLOOKUP($I345,'男子 '!$A$4:$K$127,2,))</f>
        <v>高松　央聡</v>
      </c>
      <c r="K346" s="155">
        <f>IF(I345="","",VLOOKUP($I345,'男子 '!$A$4:$K$127,4,))</f>
        <v>5</v>
      </c>
      <c r="L346" s="254"/>
      <c r="M346" s="252"/>
    </row>
    <row r="347" spans="1:13" ht="11.25" customHeight="1">
      <c r="A347" s="252"/>
      <c r="B347" s="256">
        <v>95</v>
      </c>
      <c r="C347" s="157" t="str">
        <f>IF(B347="","",VLOOKUP($B347,'男子 '!$A$4:$K$127,3,))</f>
        <v>ｼｮｳｾﾞﾝ ｷﾖｽﾐ</v>
      </c>
      <c r="D347" s="155"/>
      <c r="E347" s="254"/>
      <c r="F347" s="260"/>
      <c r="H347" s="252"/>
      <c r="I347" s="256">
        <v>12</v>
      </c>
      <c r="J347" s="154" t="str">
        <f>IF(I347="","",VLOOKUP($I347,'男子 '!$A$4:$K$127,3,))</f>
        <v>ｴｻﾞｷ ﾏｵ</v>
      </c>
      <c r="K347" s="153"/>
      <c r="L347" s="254"/>
      <c r="M347" s="252"/>
    </row>
    <row r="348" spans="1:13" ht="20.25" customHeight="1">
      <c r="A348" s="252"/>
      <c r="B348" s="256"/>
      <c r="C348" s="156" t="str">
        <f>IF(B347="","",VLOOKUP($B347,'男子 '!$A$4:$K$127,2,))</f>
        <v>小善　聖純</v>
      </c>
      <c r="D348" s="155">
        <f>IF(B347="","",VLOOKUP($B347,'男子 '!$A$4:$K$127,4,))</f>
        <v>5</v>
      </c>
      <c r="E348" s="254"/>
      <c r="F348" s="260"/>
      <c r="H348" s="252"/>
      <c r="I348" s="256"/>
      <c r="J348" s="156" t="str">
        <f>IF(I347="","",VLOOKUP($I347,'男子 '!$A$4:$K$127,2,))</f>
        <v>江崎　真央</v>
      </c>
      <c r="K348" s="155">
        <f>IF(I347="","",VLOOKUP($I347,'男子 '!$A$4:$K$127,4,))</f>
        <v>5</v>
      </c>
      <c r="L348" s="254"/>
      <c r="M348" s="252"/>
    </row>
    <row r="349" spans="1:13" ht="12" customHeight="1">
      <c r="A349" s="252"/>
      <c r="B349" s="256"/>
      <c r="C349" s="157">
        <f>IF(B349="","",VLOOKUP($B349,'男子 '!$A$4:$K$127,3,))</f>
      </c>
      <c r="D349" s="155"/>
      <c r="E349" s="254"/>
      <c r="F349" s="260"/>
      <c r="H349" s="252"/>
      <c r="I349" s="256"/>
      <c r="J349" s="154">
        <f>IF(I349="","",VLOOKUP($I349,'男子 '!$A$4:$K$127,3,))</f>
      </c>
      <c r="K349" s="153"/>
      <c r="L349" s="254"/>
      <c r="M349" s="252"/>
    </row>
    <row r="350" spans="1:13" ht="20.25" customHeight="1">
      <c r="A350" s="252"/>
      <c r="B350" s="256"/>
      <c r="C350" s="156">
        <f>IF(B349="","",VLOOKUP($B349,'男子 '!$A$4:$K$127,2,))</f>
      </c>
      <c r="D350" s="155">
        <f>IF(B349="","",VLOOKUP($B349,'男子 '!$A$4:$K$127,4,))</f>
      </c>
      <c r="E350" s="254"/>
      <c r="F350" s="260"/>
      <c r="H350" s="252"/>
      <c r="I350" s="256"/>
      <c r="J350" s="156">
        <f>IF(I349="","",VLOOKUP($I349,'男子 '!$A$4:$K$127,2,))</f>
      </c>
      <c r="K350" s="155">
        <f>IF(I349="","",VLOOKUP($I349,'男子 '!$A$4:$K$127,4,))</f>
      </c>
      <c r="L350" s="254"/>
      <c r="M350" s="252"/>
    </row>
    <row r="351" spans="1:13" ht="12" customHeight="1">
      <c r="A351" s="252"/>
      <c r="B351" s="257"/>
      <c r="C351" s="157">
        <f>IF(B351="","",VLOOKUP($B351,'男子 '!$A$4:$K$127,3,))</f>
      </c>
      <c r="D351" s="155"/>
      <c r="E351" s="254"/>
      <c r="F351" s="260"/>
      <c r="H351" s="252"/>
      <c r="I351" s="257"/>
      <c r="J351" s="154">
        <f>IF(I351="","",VLOOKUP($I351,'男子 '!$A$4:$K$127,3,))</f>
      </c>
      <c r="K351" s="153"/>
      <c r="L351" s="254"/>
      <c r="M351" s="252"/>
    </row>
    <row r="352" spans="1:13" ht="20.25" customHeight="1">
      <c r="A352" s="252"/>
      <c r="B352" s="258"/>
      <c r="C352" s="158">
        <f>IF(B351="","",VLOOKUP($B351,'男子 '!$A$4:$K$127,2,))</f>
      </c>
      <c r="D352" s="159">
        <f>IF(B351="","",VLOOKUP($B351,'男子 '!$A$4:$K$127,4,))</f>
      </c>
      <c r="E352" s="255"/>
      <c r="F352" s="260"/>
      <c r="H352" s="252"/>
      <c r="I352" s="258"/>
      <c r="J352" s="156">
        <f>IF(I351="","",VLOOKUP($I351,'男子 '!$A$4:$K$127,2,))</f>
      </c>
      <c r="K352" s="155">
        <f>IF(I351="","",VLOOKUP($I351,'男子 '!$A$4:$K$127,4,))</f>
      </c>
      <c r="L352" s="254"/>
      <c r="M352" s="252"/>
    </row>
    <row r="353" spans="1:13" ht="11.25" customHeight="1">
      <c r="A353" s="252">
        <v>4</v>
      </c>
      <c r="B353" s="259">
        <v>112</v>
      </c>
      <c r="C353" s="154" t="str">
        <f>IF(B353="","",VLOOKUP($B353,'男子 '!$A$4:$K$127,3,))</f>
        <v>ｵｵﾀ ﾅﾂ</v>
      </c>
      <c r="D353" s="153"/>
      <c r="E353" s="253" t="str">
        <f>IF(B353="","",VLOOKUP($B353,'男子 '!$A$4:$K$127,11,))</f>
        <v>黒部男子</v>
      </c>
      <c r="F353" s="252">
        <v>66.75</v>
      </c>
      <c r="H353" s="252">
        <v>8</v>
      </c>
      <c r="I353" s="259">
        <v>76</v>
      </c>
      <c r="J353" s="154" t="str">
        <f>IF(I353="","",VLOOKUP($I353,'男子 '!$A$4:$K$127,3,))</f>
        <v>ｵｶﾀﾞ ﾊﾙﾄ</v>
      </c>
      <c r="K353" s="153"/>
      <c r="L353" s="253" t="str">
        <f>IF(I353="","",VLOOKUP($I353,'男子 '!$A$4:$K$127,11,))</f>
        <v>魚津陸上　D</v>
      </c>
      <c r="M353" s="252">
        <v>88.22</v>
      </c>
    </row>
    <row r="354" spans="1:13" ht="19.5" customHeight="1">
      <c r="A354" s="252"/>
      <c r="B354" s="256"/>
      <c r="C354" s="156" t="str">
        <f>IF(B353="","",VLOOKUP($B353,'男子 '!$A$4:$K$127,2,))</f>
        <v>太田　ナツ</v>
      </c>
      <c r="D354" s="155">
        <f>IF(B353="","",VLOOKUP($B353,'男子 '!$A$4:$K$127,4,))</f>
        <v>4</v>
      </c>
      <c r="E354" s="254"/>
      <c r="F354" s="252"/>
      <c r="H354" s="252"/>
      <c r="I354" s="256"/>
      <c r="J354" s="156" t="str">
        <f>IF(I353="","",VLOOKUP($I353,'男子 '!$A$4:$K$127,2,))</f>
        <v>岡田　晴登</v>
      </c>
      <c r="K354" s="155">
        <f>IF(I353="","",VLOOKUP($I353,'男子 '!$A$4:$K$127,4,))</f>
        <v>3</v>
      </c>
      <c r="L354" s="254"/>
      <c r="M354" s="252"/>
    </row>
    <row r="355" spans="1:13" ht="11.25" customHeight="1">
      <c r="A355" s="252"/>
      <c r="B355" s="256">
        <v>120</v>
      </c>
      <c r="C355" s="157" t="str">
        <f>IF(B355="","",VLOOKUP($B355,'男子 '!$A$4:$K$127,3,))</f>
        <v>ﾅｶﾑﾗ ｱﾂｼ</v>
      </c>
      <c r="D355" s="155"/>
      <c r="E355" s="254"/>
      <c r="F355" s="252"/>
      <c r="H355" s="252"/>
      <c r="I355" s="256">
        <v>78</v>
      </c>
      <c r="J355" s="154" t="str">
        <f>IF(I355="","",VLOOKUP($I355,'男子 '!$A$4:$K$127,3,))</f>
        <v>ｵｻﾞｷ　ﾀｲﾖｳ</v>
      </c>
      <c r="K355" s="153"/>
      <c r="L355" s="254"/>
      <c r="M355" s="252"/>
    </row>
    <row r="356" spans="1:13" ht="20.25" customHeight="1">
      <c r="A356" s="252"/>
      <c r="B356" s="256"/>
      <c r="C356" s="156" t="str">
        <f>IF(B355="","",VLOOKUP($B355,'男子 '!$A$4:$K$127,2,))</f>
        <v>中村　厚</v>
      </c>
      <c r="D356" s="155">
        <f>IF(B355="","",VLOOKUP($B355,'男子 '!$A$4:$K$127,4,))</f>
        <v>6</v>
      </c>
      <c r="E356" s="254"/>
      <c r="F356" s="252"/>
      <c r="H356" s="252"/>
      <c r="I356" s="256"/>
      <c r="J356" s="156" t="str">
        <f>IF(I355="","",VLOOKUP($I355,'男子 '!$A$4:$K$127,2,))</f>
        <v>尾崎　太洋</v>
      </c>
      <c r="K356" s="155">
        <f>IF(I355="","",VLOOKUP($I355,'男子 '!$A$4:$K$127,4,))</f>
        <v>3</v>
      </c>
      <c r="L356" s="254"/>
      <c r="M356" s="252"/>
    </row>
    <row r="357" spans="1:13" ht="11.25" customHeight="1">
      <c r="A357" s="252"/>
      <c r="B357" s="256">
        <v>111</v>
      </c>
      <c r="C357" s="157" t="str">
        <f>IF(B357="","",VLOOKUP($B357,'男子 '!$A$4:$K$127,3,))</f>
        <v>ﾎﾝﾅﾐ ﾀｸﾛｳ</v>
      </c>
      <c r="D357" s="155"/>
      <c r="E357" s="254"/>
      <c r="F357" s="252"/>
      <c r="H357" s="252"/>
      <c r="I357" s="256">
        <v>77</v>
      </c>
      <c r="J357" s="154" t="str">
        <f>IF(I357="","",VLOOKUP($I357,'男子 '!$A$4:$K$127,3,))</f>
        <v>ﾀﾑﾗ ﾀｹﾙ</v>
      </c>
      <c r="K357" s="153"/>
      <c r="L357" s="254"/>
      <c r="M357" s="252"/>
    </row>
    <row r="358" spans="1:13" ht="20.25" customHeight="1">
      <c r="A358" s="252"/>
      <c r="B358" s="256"/>
      <c r="C358" s="156" t="str">
        <f>IF(B357="","",VLOOKUP($B357,'男子 '!$A$4:$K$127,2,))</f>
        <v>本波　卓郎</v>
      </c>
      <c r="D358" s="155">
        <f>IF(B357="","",VLOOKUP($B357,'男子 '!$A$4:$K$127,4,))</f>
        <v>4</v>
      </c>
      <c r="E358" s="254"/>
      <c r="F358" s="252"/>
      <c r="H358" s="252"/>
      <c r="I358" s="256"/>
      <c r="J358" s="156" t="str">
        <f>IF(I357="","",VLOOKUP($I357,'男子 '!$A$4:$K$127,2,))</f>
        <v>田村  健</v>
      </c>
      <c r="K358" s="155">
        <f>IF(I357="","",VLOOKUP($I357,'男子 '!$A$4:$K$127,4,))</f>
        <v>3</v>
      </c>
      <c r="L358" s="254"/>
      <c r="M358" s="252"/>
    </row>
    <row r="359" spans="1:13" ht="11.25" customHeight="1">
      <c r="A359" s="252"/>
      <c r="B359" s="256">
        <v>109</v>
      </c>
      <c r="C359" s="157" t="str">
        <f>IF(B359="","",VLOOKUP($B359,'男子 '!$A$4:$K$127,3,))</f>
        <v>ﾀﾁﾊﾞﾅ ｼｭﾝﾀ</v>
      </c>
      <c r="D359" s="155"/>
      <c r="E359" s="254"/>
      <c r="F359" s="252"/>
      <c r="H359" s="252"/>
      <c r="I359" s="256">
        <v>79</v>
      </c>
      <c r="J359" s="154" t="str">
        <f>IF(I359="","",VLOOKUP($I359,'男子 '!$A$4:$K$127,3,))</f>
        <v>ﾖｼﾉ ｶﾞｲﾄ</v>
      </c>
      <c r="K359" s="153"/>
      <c r="L359" s="254"/>
      <c r="M359" s="252"/>
    </row>
    <row r="360" spans="1:13" ht="20.25" customHeight="1">
      <c r="A360" s="252"/>
      <c r="B360" s="256"/>
      <c r="C360" s="156" t="str">
        <f>IF(B359="","",VLOOKUP($B359,'男子 '!$A$4:$K$127,2,))</f>
        <v>橘　隼太</v>
      </c>
      <c r="D360" s="155">
        <f>IF(B359="","",VLOOKUP($B359,'男子 '!$A$4:$K$127,4,))</f>
        <v>6</v>
      </c>
      <c r="E360" s="254"/>
      <c r="F360" s="252"/>
      <c r="H360" s="252"/>
      <c r="I360" s="256"/>
      <c r="J360" s="156" t="str">
        <f>IF(I359="","",VLOOKUP($I359,'男子 '!$A$4:$K$127,2,))</f>
        <v>吉野  凱斗</v>
      </c>
      <c r="K360" s="155">
        <f>IF(I359="","",VLOOKUP($I359,'男子 '!$A$4:$K$127,4,))</f>
        <v>3</v>
      </c>
      <c r="L360" s="254"/>
      <c r="M360" s="252"/>
    </row>
    <row r="361" spans="1:13" ht="12" customHeight="1">
      <c r="A361" s="252"/>
      <c r="B361" s="256"/>
      <c r="C361" s="157">
        <f>IF(B361="","",VLOOKUP($B361,'男子 '!$A$4:$K$127,3,))</f>
      </c>
      <c r="D361" s="155"/>
      <c r="E361" s="254"/>
      <c r="F361" s="252"/>
      <c r="H361" s="252"/>
      <c r="I361" s="256"/>
      <c r="J361" s="154">
        <f>IF(I361="","",VLOOKUP($I361,'男子 '!$A$4:$K$127,3,))</f>
      </c>
      <c r="K361" s="153"/>
      <c r="L361" s="254"/>
      <c r="M361" s="252"/>
    </row>
    <row r="362" spans="1:13" ht="20.25" customHeight="1">
      <c r="A362" s="252"/>
      <c r="B362" s="256"/>
      <c r="C362" s="156">
        <f>IF(B361="","",VLOOKUP($B361,'男子 '!$A$4:$K$127,2,))</f>
      </c>
      <c r="D362" s="155">
        <f>IF(B361="","",VLOOKUP($B361,'男子 '!$A$4:$K$127,4,))</f>
      </c>
      <c r="E362" s="254"/>
      <c r="F362" s="252"/>
      <c r="H362" s="252"/>
      <c r="I362" s="256"/>
      <c r="J362" s="156">
        <f>IF(I361="","",VLOOKUP($I361,'男子 '!$A$4:$K$127,2,))</f>
      </c>
      <c r="K362" s="155">
        <f>IF(I361="","",VLOOKUP($I361,'男子 '!$A$4:$K$127,4,))</f>
      </c>
      <c r="L362" s="254"/>
      <c r="M362" s="252"/>
    </row>
    <row r="363" spans="1:13" ht="12" customHeight="1">
      <c r="A363" s="252"/>
      <c r="B363" s="257"/>
      <c r="C363" s="157">
        <f>IF(B363="","",VLOOKUP($B363,'男子 '!$A$4:$K$127,3,))</f>
      </c>
      <c r="D363" s="155"/>
      <c r="E363" s="254"/>
      <c r="F363" s="252"/>
      <c r="H363" s="252"/>
      <c r="I363" s="257"/>
      <c r="J363" s="154">
        <f>IF(I363="","",VLOOKUP($I363,'男子 '!$A$4:$K$127,3,))</f>
      </c>
      <c r="K363" s="153"/>
      <c r="L363" s="254"/>
      <c r="M363" s="252"/>
    </row>
    <row r="364" spans="1:13" ht="20.25" customHeight="1">
      <c r="A364" s="252"/>
      <c r="B364" s="258"/>
      <c r="C364" s="158">
        <f>IF(B363="","",VLOOKUP($B363,'男子 '!$A$4:$K$127,2,))</f>
      </c>
      <c r="D364" s="159">
        <f>IF(B363="","",VLOOKUP($B363,'男子 '!$A$4:$K$127,4,))</f>
      </c>
      <c r="E364" s="255"/>
      <c r="F364" s="252"/>
      <c r="H364" s="252"/>
      <c r="I364" s="258"/>
      <c r="J364" s="158">
        <f>IF(I363="","",VLOOKUP($I363,'男子 '!$A$4:$K$127,2,))</f>
      </c>
      <c r="K364" s="159">
        <f>IF(I363="","",VLOOKUP($I363,'男子 '!$A$4:$K$127,4,))</f>
      </c>
      <c r="L364" s="255"/>
      <c r="M364" s="252"/>
    </row>
    <row r="378" ht="13.5">
      <c r="G378" s="118"/>
    </row>
    <row r="379" spans="1:7" s="141" customFormat="1" ht="18.75">
      <c r="A379" s="115" t="s">
        <v>0</v>
      </c>
      <c r="B379" s="115"/>
      <c r="C379" s="115" t="s">
        <v>43</v>
      </c>
      <c r="D379" s="139"/>
      <c r="E379" s="140"/>
      <c r="F379" s="139"/>
      <c r="G379" s="117"/>
    </row>
    <row r="380" ht="15.75" customHeight="1"/>
    <row r="381" spans="1:7" s="142" customFormat="1" ht="24" customHeight="1">
      <c r="A381" s="142" t="s">
        <v>13</v>
      </c>
      <c r="G381" s="117"/>
    </row>
    <row r="382" spans="1:13" s="118" customFormat="1" ht="18.75" customHeight="1">
      <c r="A382" s="150" t="s">
        <v>14</v>
      </c>
      <c r="B382" s="151" t="s">
        <v>11</v>
      </c>
      <c r="C382" s="152" t="s">
        <v>16</v>
      </c>
      <c r="D382" s="151" t="s">
        <v>3</v>
      </c>
      <c r="E382" s="152" t="s">
        <v>17</v>
      </c>
      <c r="F382" s="151" t="s">
        <v>12</v>
      </c>
      <c r="G382" s="117"/>
      <c r="H382" s="150" t="s">
        <v>14</v>
      </c>
      <c r="I382" s="151" t="s">
        <v>11</v>
      </c>
      <c r="J382" s="152" t="s">
        <v>16</v>
      </c>
      <c r="K382" s="151" t="s">
        <v>3</v>
      </c>
      <c r="L382" s="152" t="s">
        <v>17</v>
      </c>
      <c r="M382" s="151" t="s">
        <v>12</v>
      </c>
    </row>
    <row r="383" spans="1:13" ht="11.25" customHeight="1">
      <c r="A383" s="252">
        <v>1</v>
      </c>
      <c r="B383" s="259"/>
      <c r="C383" s="154">
        <f>IF(B383="","",VLOOKUP($B383,'男子 '!$A$4:$K$127,3,))</f>
      </c>
      <c r="D383" s="153"/>
      <c r="E383" s="253">
        <f>IF(B383="","",VLOOKUP($B383,'男子 '!$A$4:$K$127,11,))</f>
      </c>
      <c r="F383" s="252"/>
      <c r="H383" s="252">
        <v>5</v>
      </c>
      <c r="I383" s="259">
        <v>54</v>
      </c>
      <c r="J383" s="154" t="str">
        <f>IF(I383="","",VLOOKUP($I383,'男子 '!$A$4:$K$127,3,))</f>
        <v>ｷｼ ｺｳｷ</v>
      </c>
      <c r="K383" s="153"/>
      <c r="L383" s="253" t="str">
        <f>IF(I383="","",VLOOKUP($I383,'男子 '!$A$4:$K$127,11,))</f>
        <v>Team.I B</v>
      </c>
      <c r="M383" s="252">
        <v>66.22</v>
      </c>
    </row>
    <row r="384" spans="1:13" ht="19.5" customHeight="1">
      <c r="A384" s="252"/>
      <c r="B384" s="256"/>
      <c r="C384" s="156">
        <f>IF(B383="","",VLOOKUP($B383,'男子 '!$A$4:$K$127,2,))</f>
      </c>
      <c r="D384" s="155">
        <f>IF(B383="","",VLOOKUP($B383,'男子 '!$A$4:$K$127,4,))</f>
      </c>
      <c r="E384" s="254"/>
      <c r="F384" s="252"/>
      <c r="H384" s="252"/>
      <c r="I384" s="256"/>
      <c r="J384" s="156" t="str">
        <f>IF(I383="","",VLOOKUP($I383,'男子 '!$A$4:$K$127,2,))</f>
        <v>岸　　幸輝</v>
      </c>
      <c r="K384" s="155">
        <f>IF(I383="","",VLOOKUP($I383,'男子 '!$A$4:$K$127,4,))</f>
        <v>4</v>
      </c>
      <c r="L384" s="254"/>
      <c r="M384" s="252"/>
    </row>
    <row r="385" spans="1:13" ht="11.25" customHeight="1">
      <c r="A385" s="252"/>
      <c r="B385" s="256"/>
      <c r="C385" s="157">
        <f>IF(B385="","",VLOOKUP($B385,'男子 '!$A$4:$K$127,3,))</f>
      </c>
      <c r="D385" s="155"/>
      <c r="E385" s="254"/>
      <c r="F385" s="252"/>
      <c r="H385" s="252"/>
      <c r="I385" s="256">
        <v>51</v>
      </c>
      <c r="J385" s="154" t="str">
        <f>IF(I385="","",VLOOKUP($I385,'男子 '!$A$4:$K$127,3,))</f>
        <v>ﾀｶﾉ ｱﾕﾑ</v>
      </c>
      <c r="K385" s="153"/>
      <c r="L385" s="254"/>
      <c r="M385" s="252"/>
    </row>
    <row r="386" spans="1:13" ht="20.25" customHeight="1">
      <c r="A386" s="252"/>
      <c r="B386" s="256"/>
      <c r="C386" s="156">
        <f>IF(B385="","",VLOOKUP($B385,'男子 '!$A$4:$K$127,2,))</f>
      </c>
      <c r="D386" s="155">
        <f>IF(B385="","",VLOOKUP($B385,'男子 '!$A$4:$K$127,4,))</f>
      </c>
      <c r="E386" s="254"/>
      <c r="F386" s="252"/>
      <c r="H386" s="252"/>
      <c r="I386" s="256"/>
      <c r="J386" s="156" t="str">
        <f>IF(I385="","",VLOOKUP($I385,'男子 '!$A$4:$K$127,2,))</f>
        <v>高野　歩夢</v>
      </c>
      <c r="K386" s="155">
        <f>IF(I385="","",VLOOKUP($I385,'男子 '!$A$4:$K$127,4,))</f>
        <v>5</v>
      </c>
      <c r="L386" s="254"/>
      <c r="M386" s="252"/>
    </row>
    <row r="387" spans="1:13" ht="11.25" customHeight="1">
      <c r="A387" s="252"/>
      <c r="B387" s="256"/>
      <c r="C387" s="157">
        <f>IF(B387="","",VLOOKUP($B387,'男子 '!$A$4:$K$127,3,))</f>
      </c>
      <c r="D387" s="155"/>
      <c r="E387" s="254"/>
      <c r="F387" s="252"/>
      <c r="H387" s="252"/>
      <c r="I387" s="256">
        <v>52</v>
      </c>
      <c r="J387" s="154" t="str">
        <f>IF(I387="","",VLOOKUP($I387,'男子 '!$A$4:$K$127,3,))</f>
        <v>ｺﾞｼﾏ ﾘｭｳﾉｽｹ</v>
      </c>
      <c r="K387" s="153"/>
      <c r="L387" s="254"/>
      <c r="M387" s="252"/>
    </row>
    <row r="388" spans="1:13" ht="20.25" customHeight="1">
      <c r="A388" s="252"/>
      <c r="B388" s="256"/>
      <c r="C388" s="156">
        <f>IF(B387="","",VLOOKUP($B387,'男子 '!$A$4:$K$127,2,))</f>
      </c>
      <c r="D388" s="155">
        <f>IF(B387="","",VLOOKUP($B387,'男子 '!$A$4:$K$127,4,))</f>
      </c>
      <c r="E388" s="254"/>
      <c r="F388" s="252"/>
      <c r="H388" s="252"/>
      <c r="I388" s="256"/>
      <c r="J388" s="156" t="str">
        <f>IF(I387="","",VLOOKUP($I387,'男子 '!$A$4:$K$127,2,))</f>
        <v>五島　隆之介</v>
      </c>
      <c r="K388" s="155">
        <f>IF(I387="","",VLOOKUP($I387,'男子 '!$A$4:$K$127,4,))</f>
        <v>5</v>
      </c>
      <c r="L388" s="254"/>
      <c r="M388" s="252"/>
    </row>
    <row r="389" spans="1:13" ht="11.25" customHeight="1">
      <c r="A389" s="252"/>
      <c r="B389" s="256"/>
      <c r="C389" s="157">
        <f>IF(B389="","",VLOOKUP($B389,'男子 '!$A$4:$K$127,3,))</f>
      </c>
      <c r="D389" s="155"/>
      <c r="E389" s="254"/>
      <c r="F389" s="252"/>
      <c r="H389" s="252"/>
      <c r="I389" s="256">
        <v>53</v>
      </c>
      <c r="J389" s="154" t="str">
        <f>IF(I389="","",VLOOKUP($I389,'男子 '!$A$4:$K$127,3,))</f>
        <v>ｼﾝｷ ﾕｳﾄ</v>
      </c>
      <c r="K389" s="153"/>
      <c r="L389" s="254"/>
      <c r="M389" s="252"/>
    </row>
    <row r="390" spans="1:13" ht="20.25" customHeight="1">
      <c r="A390" s="252"/>
      <c r="B390" s="256"/>
      <c r="C390" s="156">
        <f>IF(B389="","",VLOOKUP($B389,'男子 '!$A$4:$K$127,2,))</f>
      </c>
      <c r="D390" s="155">
        <f>IF(B389="","",VLOOKUP($B389,'男子 '!$A$4:$K$127,4,))</f>
      </c>
      <c r="E390" s="254"/>
      <c r="F390" s="252"/>
      <c r="H390" s="252"/>
      <c r="I390" s="256"/>
      <c r="J390" s="156" t="str">
        <f>IF(I389="","",VLOOKUP($I389,'男子 '!$A$4:$K$127,2,))</f>
        <v>新木　悠斗</v>
      </c>
      <c r="K390" s="155">
        <f>IF(I389="","",VLOOKUP($I389,'男子 '!$A$4:$K$127,4,))</f>
        <v>5</v>
      </c>
      <c r="L390" s="254"/>
      <c r="M390" s="252"/>
    </row>
    <row r="391" spans="1:13" ht="12" customHeight="1">
      <c r="A391" s="252"/>
      <c r="B391" s="256"/>
      <c r="C391" s="157">
        <f>IF(B391="","",VLOOKUP($B391,'男子 '!$A$4:$K$127,3,))</f>
      </c>
      <c r="D391" s="155"/>
      <c r="E391" s="254"/>
      <c r="F391" s="252"/>
      <c r="H391" s="252"/>
      <c r="I391" s="256"/>
      <c r="J391" s="154">
        <f>IF(I391="","",VLOOKUP($I391,'男子 '!$A$4:$K$127,3,))</f>
      </c>
      <c r="K391" s="153"/>
      <c r="L391" s="254"/>
      <c r="M391" s="252"/>
    </row>
    <row r="392" spans="1:13" ht="20.25" customHeight="1">
      <c r="A392" s="252"/>
      <c r="B392" s="256"/>
      <c r="C392" s="156">
        <f>IF(B391="","",VLOOKUP($B391,'男子 '!$A$4:$K$127,2,))</f>
      </c>
      <c r="D392" s="155">
        <f>IF(B391="","",VLOOKUP($B391,'男子 '!$A$4:$K$127,4,))</f>
      </c>
      <c r="E392" s="254"/>
      <c r="F392" s="252"/>
      <c r="H392" s="252"/>
      <c r="I392" s="256"/>
      <c r="J392" s="156">
        <f>IF(I391="","",VLOOKUP($I391,'男子 '!$A$4:$K$127,2,))</f>
      </c>
      <c r="K392" s="155">
        <f>IF(I391="","",VLOOKUP($I391,'男子 '!$A$4:$K$127,4,))</f>
      </c>
      <c r="L392" s="254"/>
      <c r="M392" s="252"/>
    </row>
    <row r="393" spans="1:13" ht="12" customHeight="1">
      <c r="A393" s="252"/>
      <c r="B393" s="257"/>
      <c r="C393" s="157">
        <f>IF(B393="","",VLOOKUP($B393,'男子 '!$A$4:$K$127,3,))</f>
      </c>
      <c r="D393" s="155"/>
      <c r="E393" s="254"/>
      <c r="F393" s="252"/>
      <c r="H393" s="252"/>
      <c r="I393" s="257"/>
      <c r="J393" s="154">
        <f>IF(I393="","",VLOOKUP($I393,'男子 '!$A$4:$K$127,3,))</f>
      </c>
      <c r="K393" s="153"/>
      <c r="L393" s="254"/>
      <c r="M393" s="252"/>
    </row>
    <row r="394" spans="1:13" ht="20.25" customHeight="1">
      <c r="A394" s="252"/>
      <c r="B394" s="261"/>
      <c r="C394" s="156">
        <f>IF(B393="","",VLOOKUP($B393,'男子 '!$A$4:$K$127,2,))</f>
      </c>
      <c r="D394" s="155">
        <f>IF(B393="","",VLOOKUP($B393,'男子 '!$A$4:$K$127,4,))</f>
      </c>
      <c r="E394" s="254"/>
      <c r="F394" s="252"/>
      <c r="H394" s="252"/>
      <c r="I394" s="258"/>
      <c r="J394" s="156">
        <f>IF(I393="","",VLOOKUP($I393,'男子 '!$A$4:$K$127,2,))</f>
      </c>
      <c r="K394" s="155">
        <f>IF(I393="","",VLOOKUP($I393,'男子 '!$A$4:$K$127,4,))</f>
      </c>
      <c r="L394" s="254"/>
      <c r="M394" s="252"/>
    </row>
    <row r="395" spans="1:13" ht="11.25" customHeight="1">
      <c r="A395" s="252">
        <v>2</v>
      </c>
      <c r="B395" s="259">
        <v>102</v>
      </c>
      <c r="C395" s="154" t="str">
        <f>IF(B395="","",VLOOKUP($B395,'男子 '!$A$4:$K$127,3,))</f>
        <v>ﾀﾆｸﾞﾁ ﾊﾔﾄ</v>
      </c>
      <c r="D395" s="153"/>
      <c r="E395" s="253" t="str">
        <f>IF(B395="","",VLOOKUP($B395,'男子 '!$A$4:$K$127,11,))</f>
        <v>滑川ジュニア　B</v>
      </c>
      <c r="F395" s="260">
        <v>65.23</v>
      </c>
      <c r="H395" s="252">
        <v>6</v>
      </c>
      <c r="I395" s="259">
        <v>2</v>
      </c>
      <c r="J395" s="154" t="str">
        <f>IF(I395="","",VLOOKUP($I395,'男子 '!$A$4:$K$127,3,))</f>
        <v>ｽｷﾞﾓﾄ ﾘｭｳｷ</v>
      </c>
      <c r="K395" s="153"/>
      <c r="L395" s="253" t="str">
        <f>IF(I395="","",VLOOKUP($I395,'男子 '!$A$4:$K$127,11,))</f>
        <v>慶応陸上クラブ</v>
      </c>
      <c r="M395" s="252">
        <v>67.18</v>
      </c>
    </row>
    <row r="396" spans="1:13" ht="19.5" customHeight="1">
      <c r="A396" s="252"/>
      <c r="B396" s="256"/>
      <c r="C396" s="156" t="str">
        <f>IF(B395="","",VLOOKUP($B395,'男子 '!$A$4:$K$127,2,))</f>
        <v>谷口　颯斗</v>
      </c>
      <c r="D396" s="155">
        <f>IF(B395="","",VLOOKUP($B395,'男子 '!$A$4:$K$127,4,))</f>
        <v>5</v>
      </c>
      <c r="E396" s="254"/>
      <c r="F396" s="260"/>
      <c r="H396" s="252"/>
      <c r="I396" s="256"/>
      <c r="J396" s="156" t="str">
        <f>IF(I395="","",VLOOKUP($I395,'男子 '!$A$4:$K$127,2,))</f>
        <v>杉本　隆起</v>
      </c>
      <c r="K396" s="155">
        <f>IF(I395="","",VLOOKUP($I395,'男子 '!$A$4:$K$127,4,))</f>
        <v>5</v>
      </c>
      <c r="L396" s="254"/>
      <c r="M396" s="252"/>
    </row>
    <row r="397" spans="1:13" ht="11.25" customHeight="1">
      <c r="A397" s="252"/>
      <c r="B397" s="256">
        <v>101</v>
      </c>
      <c r="C397" s="157" t="str">
        <f>IF(B397="","",VLOOKUP($B397,'男子 '!$A$4:$K$127,3,))</f>
        <v>ﾌﾀﾏﾀ ｶｲﾄ</v>
      </c>
      <c r="D397" s="155"/>
      <c r="E397" s="254"/>
      <c r="F397" s="260"/>
      <c r="H397" s="252"/>
      <c r="I397" s="256">
        <v>3</v>
      </c>
      <c r="J397" s="154" t="str">
        <f>IF(I397="","",VLOOKUP($I397,'男子 '!$A$4:$K$127,3,))</f>
        <v>ﾊﾔｼ ｺｳｾｲ</v>
      </c>
      <c r="K397" s="153"/>
      <c r="L397" s="254"/>
      <c r="M397" s="252"/>
    </row>
    <row r="398" spans="1:13" ht="20.25" customHeight="1">
      <c r="A398" s="252"/>
      <c r="B398" s="256"/>
      <c r="C398" s="156" t="str">
        <f>IF(B397="","",VLOOKUP($B397,'男子 '!$A$4:$K$127,2,))</f>
        <v>二俣　海大</v>
      </c>
      <c r="D398" s="155">
        <f>IF(B397="","",VLOOKUP($B397,'男子 '!$A$4:$K$127,4,))</f>
        <v>6</v>
      </c>
      <c r="E398" s="254"/>
      <c r="F398" s="260"/>
      <c r="H398" s="252"/>
      <c r="I398" s="256"/>
      <c r="J398" s="156" t="str">
        <f>IF(I397="","",VLOOKUP($I397,'男子 '!$A$4:$K$127,2,))</f>
        <v>林　孝晟</v>
      </c>
      <c r="K398" s="155">
        <f>IF(I397="","",VLOOKUP($I397,'男子 '!$A$4:$K$127,4,))</f>
        <v>5</v>
      </c>
      <c r="L398" s="254"/>
      <c r="M398" s="252"/>
    </row>
    <row r="399" spans="1:13" ht="11.25" customHeight="1">
      <c r="A399" s="252"/>
      <c r="B399" s="256">
        <v>100</v>
      </c>
      <c r="C399" s="157" t="str">
        <f>IF(B399="","",VLOOKUP($B399,'男子 '!$A$4:$K$127,3,))</f>
        <v>ｷﾖﾀ ｹｲｶﾞ</v>
      </c>
      <c r="D399" s="155"/>
      <c r="E399" s="254"/>
      <c r="F399" s="260"/>
      <c r="H399" s="252"/>
      <c r="I399" s="256">
        <v>4</v>
      </c>
      <c r="J399" s="154" t="str">
        <f>IF(I399="","",VLOOKUP($I399,'男子 '!$A$4:$K$127,3,))</f>
        <v>ｸﾎﾞﾀ ﾖｳｽｹ</v>
      </c>
      <c r="K399" s="153"/>
      <c r="L399" s="254"/>
      <c r="M399" s="252"/>
    </row>
    <row r="400" spans="1:13" ht="20.25" customHeight="1">
      <c r="A400" s="252"/>
      <c r="B400" s="256"/>
      <c r="C400" s="156" t="str">
        <f>IF(B399="","",VLOOKUP($B399,'男子 '!$A$4:$K$127,2,))</f>
        <v>清田　景雅</v>
      </c>
      <c r="D400" s="155">
        <f>IF(B399="","",VLOOKUP($B399,'男子 '!$A$4:$K$127,4,))</f>
        <v>5</v>
      </c>
      <c r="E400" s="254"/>
      <c r="F400" s="260"/>
      <c r="H400" s="252"/>
      <c r="I400" s="256"/>
      <c r="J400" s="156" t="str">
        <f>IF(I399="","",VLOOKUP($I399,'男子 '!$A$4:$K$127,2,))</f>
        <v>久保田　陽介</v>
      </c>
      <c r="K400" s="155">
        <f>IF(I399="","",VLOOKUP($I399,'男子 '!$A$4:$K$127,4,))</f>
        <v>5</v>
      </c>
      <c r="L400" s="254"/>
      <c r="M400" s="252"/>
    </row>
    <row r="401" spans="1:13" ht="11.25" customHeight="1">
      <c r="A401" s="252"/>
      <c r="B401" s="256">
        <v>103</v>
      </c>
      <c r="C401" s="157" t="str">
        <f>IF(B401="","",VLOOKUP($B401,'男子 '!$A$4:$K$127,3,))</f>
        <v>ﾀﾆｸﾞﾁ ﾋﾋﾞｷ</v>
      </c>
      <c r="D401" s="155"/>
      <c r="E401" s="254"/>
      <c r="F401" s="260"/>
      <c r="H401" s="252"/>
      <c r="I401" s="256">
        <v>5</v>
      </c>
      <c r="J401" s="154" t="str">
        <f>IF(I401="","",VLOOKUP($I401,'男子 '!$A$4:$K$127,3,))</f>
        <v>ｸﾎﾞﾀ ﾊﾙﾋﾄ</v>
      </c>
      <c r="K401" s="153"/>
      <c r="L401" s="254"/>
      <c r="M401" s="252"/>
    </row>
    <row r="402" spans="1:13" ht="20.25" customHeight="1">
      <c r="A402" s="252"/>
      <c r="B402" s="256"/>
      <c r="C402" s="156" t="str">
        <f>IF(B401="","",VLOOKUP($B401,'男子 '!$A$4:$K$127,2,))</f>
        <v>谷口　響</v>
      </c>
      <c r="D402" s="155">
        <f>IF(B401="","",VLOOKUP($B401,'男子 '!$A$4:$K$127,4,))</f>
        <v>5</v>
      </c>
      <c r="E402" s="254"/>
      <c r="F402" s="260"/>
      <c r="H402" s="252"/>
      <c r="I402" s="256"/>
      <c r="J402" s="156" t="str">
        <f>IF(I401="","",VLOOKUP($I401,'男子 '!$A$4:$K$127,2,))</f>
        <v>久保田　陽仁</v>
      </c>
      <c r="K402" s="155">
        <f>IF(I401="","",VLOOKUP($I401,'男子 '!$A$4:$K$127,4,))</f>
        <v>5</v>
      </c>
      <c r="L402" s="254"/>
      <c r="M402" s="252"/>
    </row>
    <row r="403" spans="1:13" ht="12" customHeight="1">
      <c r="A403" s="252"/>
      <c r="B403" s="256"/>
      <c r="C403" s="157">
        <f>IF(B403="","",VLOOKUP($B403,'男子 '!$A$4:$K$127,3,))</f>
      </c>
      <c r="D403" s="155"/>
      <c r="E403" s="254"/>
      <c r="F403" s="260"/>
      <c r="H403" s="252"/>
      <c r="I403" s="256"/>
      <c r="J403" s="154">
        <f>IF(I403="","",VLOOKUP($I403,'男子 '!$A$4:$K$127,3,))</f>
      </c>
      <c r="K403" s="153"/>
      <c r="L403" s="254"/>
      <c r="M403" s="252"/>
    </row>
    <row r="404" spans="1:13" ht="20.25" customHeight="1">
      <c r="A404" s="252"/>
      <c r="B404" s="256"/>
      <c r="C404" s="156">
        <f>IF(B403="","",VLOOKUP($B403,'男子 '!$A$4:$K$127,2,))</f>
      </c>
      <c r="D404" s="155">
        <f>IF(B403="","",VLOOKUP($B403,'男子 '!$A$4:$K$127,4,))</f>
      </c>
      <c r="E404" s="254"/>
      <c r="F404" s="260"/>
      <c r="H404" s="252"/>
      <c r="I404" s="256"/>
      <c r="J404" s="156">
        <f>IF(I403="","",VLOOKUP($I403,'男子 '!$A$4:$K$127,2,))</f>
      </c>
      <c r="K404" s="155">
        <f>IF(I403="","",VLOOKUP($I403,'男子 '!$A$4:$K$127,4,))</f>
      </c>
      <c r="L404" s="254"/>
      <c r="M404" s="252"/>
    </row>
    <row r="405" spans="1:13" ht="12" customHeight="1">
      <c r="A405" s="252"/>
      <c r="B405" s="257"/>
      <c r="C405" s="157">
        <f>IF(B405="","",VLOOKUP($B405,'男子 '!$A$4:$K$127,3,))</f>
      </c>
      <c r="D405" s="155"/>
      <c r="E405" s="254"/>
      <c r="F405" s="260"/>
      <c r="H405" s="252"/>
      <c r="I405" s="257"/>
      <c r="J405" s="154">
        <f>IF(I405="","",VLOOKUP($I405,'男子 '!$A$4:$K$127,3,))</f>
      </c>
      <c r="K405" s="153"/>
      <c r="L405" s="254"/>
      <c r="M405" s="252"/>
    </row>
    <row r="406" spans="1:13" ht="20.25" customHeight="1">
      <c r="A406" s="252"/>
      <c r="B406" s="261"/>
      <c r="C406" s="156">
        <f>IF(B405="","",VLOOKUP($B405,'男子 '!$A$4:$K$127,2,))</f>
      </c>
      <c r="D406" s="155">
        <f>IF(B405="","",VLOOKUP($B405,'男子 '!$A$4:$K$127,4,))</f>
      </c>
      <c r="E406" s="254"/>
      <c r="F406" s="260"/>
      <c r="H406" s="252"/>
      <c r="I406" s="258"/>
      <c r="J406" s="156">
        <f>IF(I405="","",VLOOKUP($I405,'男子 '!$A$4:$K$127,2,))</f>
      </c>
      <c r="K406" s="155">
        <f>IF(I405="","",VLOOKUP($I405,'男子 '!$A$4:$K$127,4,))</f>
      </c>
      <c r="L406" s="254"/>
      <c r="M406" s="252"/>
    </row>
    <row r="407" spans="1:13" ht="11.25" customHeight="1">
      <c r="A407" s="252">
        <v>3</v>
      </c>
      <c r="B407" s="259">
        <v>88</v>
      </c>
      <c r="C407" s="154" t="str">
        <f>IF(B407="","",VLOOKUP($B407,'男子 '!$A$4:$K$127,3,))</f>
        <v>ｻﾀｹ ﾏｺﾄ</v>
      </c>
      <c r="D407" s="153"/>
      <c r="E407" s="253" t="str">
        <f>IF(B407="","",VLOOKUP($B407,'男子 '!$A$4:$K$127,11,))</f>
        <v>魚津陸上　Ａ</v>
      </c>
      <c r="F407" s="252">
        <v>60.86</v>
      </c>
      <c r="H407" s="252">
        <v>7</v>
      </c>
      <c r="I407" s="259">
        <v>25</v>
      </c>
      <c r="J407" s="154" t="str">
        <f>IF(I407="","",VLOOKUP($I407,'男子 '!$A$4:$K$127,3,))</f>
        <v>ｵｵｸﾗ ﾘｸ</v>
      </c>
      <c r="K407" s="153"/>
      <c r="L407" s="253" t="str">
        <f>IF(I407="","",VLOOKUP($I407,'男子 '!$A$4:$K$127,11,))</f>
        <v>立山ランラン</v>
      </c>
      <c r="M407" s="252">
        <v>65.91</v>
      </c>
    </row>
    <row r="408" spans="1:13" ht="19.5" customHeight="1">
      <c r="A408" s="252"/>
      <c r="B408" s="256"/>
      <c r="C408" s="156" t="str">
        <f>IF(B407="","",VLOOKUP($B407,'男子 '!$A$4:$K$127,2,))</f>
        <v>佐竹  真登</v>
      </c>
      <c r="D408" s="155">
        <f>IF(B407="","",VLOOKUP($B407,'男子 '!$A$4:$K$127,4,))</f>
        <v>5</v>
      </c>
      <c r="E408" s="254"/>
      <c r="F408" s="252"/>
      <c r="H408" s="252"/>
      <c r="I408" s="256"/>
      <c r="J408" s="156" t="str">
        <f>IF(I407="","",VLOOKUP($I407,'男子 '!$A$4:$K$127,2,))</f>
        <v>大倉　陸</v>
      </c>
      <c r="K408" s="155">
        <f>IF(I407="","",VLOOKUP($I407,'男子 '!$A$4:$K$127,4,))</f>
        <v>5</v>
      </c>
      <c r="L408" s="254"/>
      <c r="M408" s="252"/>
    </row>
    <row r="409" spans="1:13" ht="11.25" customHeight="1">
      <c r="A409" s="252"/>
      <c r="B409" s="256">
        <v>90</v>
      </c>
      <c r="C409" s="157" t="str">
        <f>IF(B409="","",VLOOKUP($B409,'男子 '!$A$4:$K$127,3,))</f>
        <v>ﾀｷｶﾜ ｺｳｾｲ</v>
      </c>
      <c r="D409" s="155"/>
      <c r="E409" s="254"/>
      <c r="F409" s="252"/>
      <c r="H409" s="252"/>
      <c r="I409" s="256">
        <v>29</v>
      </c>
      <c r="J409" s="154" t="str">
        <f>IF(I409="","",VLOOKUP($I409,'男子 '!$A$4:$K$127,3,))</f>
        <v>ﾖｼﾀﾞ ｴｲｼﾞ</v>
      </c>
      <c r="K409" s="153"/>
      <c r="L409" s="254"/>
      <c r="M409" s="252"/>
    </row>
    <row r="410" spans="1:13" ht="20.25" customHeight="1">
      <c r="A410" s="252"/>
      <c r="B410" s="256"/>
      <c r="C410" s="156" t="str">
        <f>IF(B409="","",VLOOKUP($B409,'男子 '!$A$4:$K$127,2,))</f>
        <v>滝川  航生</v>
      </c>
      <c r="D410" s="155">
        <f>IF(B409="","",VLOOKUP($B409,'男子 '!$A$4:$K$127,4,))</f>
        <v>6</v>
      </c>
      <c r="E410" s="254"/>
      <c r="F410" s="252"/>
      <c r="H410" s="252"/>
      <c r="I410" s="256"/>
      <c r="J410" s="156" t="str">
        <f>IF(I409="","",VLOOKUP($I409,'男子 '!$A$4:$K$127,2,))</f>
        <v>吉田　詠司</v>
      </c>
      <c r="K410" s="155">
        <f>IF(I409="","",VLOOKUP($I409,'男子 '!$A$4:$K$127,4,))</f>
        <v>5</v>
      </c>
      <c r="L410" s="254"/>
      <c r="M410" s="252"/>
    </row>
    <row r="411" spans="1:13" ht="11.25" customHeight="1">
      <c r="A411" s="252"/>
      <c r="B411" s="256">
        <v>88</v>
      </c>
      <c r="C411" s="157" t="str">
        <f>IF(B411="","",VLOOKUP($B411,'男子 '!$A$4:$K$127,3,))</f>
        <v>ｻﾀｹ ﾏｺﾄ</v>
      </c>
      <c r="D411" s="155"/>
      <c r="E411" s="254"/>
      <c r="F411" s="252"/>
      <c r="H411" s="252"/>
      <c r="I411" s="256">
        <v>27</v>
      </c>
      <c r="J411" s="154" t="str">
        <f>IF(I411="","",VLOOKUP($I411,'男子 '!$A$4:$K$127,3,))</f>
        <v>ﾌｼﾞｲ ﾘｸﾄ</v>
      </c>
      <c r="K411" s="153"/>
      <c r="L411" s="254"/>
      <c r="M411" s="252"/>
    </row>
    <row r="412" spans="1:13" ht="20.25" customHeight="1">
      <c r="A412" s="252"/>
      <c r="B412" s="256"/>
      <c r="C412" s="156" t="str">
        <f>IF(B411="","",VLOOKUP($B411,'男子 '!$A$4:$K$127,2,))</f>
        <v>佐竹  真登</v>
      </c>
      <c r="D412" s="155">
        <f>IF(B411="","",VLOOKUP($B411,'男子 '!$A$4:$K$127,4,))</f>
        <v>5</v>
      </c>
      <c r="E412" s="254"/>
      <c r="F412" s="252"/>
      <c r="H412" s="252"/>
      <c r="I412" s="256"/>
      <c r="J412" s="156" t="str">
        <f>IF(I411="","",VLOOKUP($I411,'男子 '!$A$4:$K$127,2,))</f>
        <v>藤井　陸人</v>
      </c>
      <c r="K412" s="155">
        <f>IF(I411="","",VLOOKUP($I411,'男子 '!$A$4:$K$127,4,))</f>
        <v>5</v>
      </c>
      <c r="L412" s="254"/>
      <c r="M412" s="252"/>
    </row>
    <row r="413" spans="1:13" ht="11.25" customHeight="1">
      <c r="A413" s="252"/>
      <c r="B413" s="256">
        <v>90</v>
      </c>
      <c r="C413" s="157" t="str">
        <f>IF(B413="","",VLOOKUP($B413,'男子 '!$A$4:$K$127,3,))</f>
        <v>ﾀｷｶﾜ ｺｳｾｲ</v>
      </c>
      <c r="D413" s="155"/>
      <c r="E413" s="254"/>
      <c r="F413" s="252"/>
      <c r="H413" s="252"/>
      <c r="I413" s="256">
        <v>38</v>
      </c>
      <c r="J413" s="154" t="str">
        <f>IF(I413="","",VLOOKUP($I413,'男子 '!$A$4:$K$127,3,))</f>
        <v>ﾖｼﾀﾞ ｱﾂﾛｳ</v>
      </c>
      <c r="K413" s="153"/>
      <c r="L413" s="254"/>
      <c r="M413" s="252"/>
    </row>
    <row r="414" spans="1:13" ht="20.25" customHeight="1">
      <c r="A414" s="252"/>
      <c r="B414" s="256"/>
      <c r="C414" s="156" t="str">
        <f>IF(B413="","",VLOOKUP($B413,'男子 '!$A$4:$K$127,2,))</f>
        <v>滝川  航生</v>
      </c>
      <c r="D414" s="155">
        <f>IF(B413="","",VLOOKUP($B413,'男子 '!$A$4:$K$127,4,))</f>
        <v>6</v>
      </c>
      <c r="E414" s="254"/>
      <c r="F414" s="252"/>
      <c r="H414" s="252"/>
      <c r="I414" s="256"/>
      <c r="J414" s="156" t="str">
        <f>IF(I413="","",VLOOKUP($I413,'男子 '!$A$4:$K$127,2,))</f>
        <v>吉田　篤郎</v>
      </c>
      <c r="K414" s="155">
        <f>IF(I413="","",VLOOKUP($I413,'男子 '!$A$4:$K$127,4,))</f>
        <v>3</v>
      </c>
      <c r="L414" s="254"/>
      <c r="M414" s="252"/>
    </row>
    <row r="415" spans="1:13" ht="12" customHeight="1">
      <c r="A415" s="252"/>
      <c r="B415" s="256"/>
      <c r="C415" s="157">
        <f>IF(B415="","",VLOOKUP($B415,'男子 '!$A$4:$K$127,3,))</f>
      </c>
      <c r="D415" s="155"/>
      <c r="E415" s="254"/>
      <c r="F415" s="252"/>
      <c r="H415" s="252"/>
      <c r="I415" s="256"/>
      <c r="J415" s="154">
        <f>IF(I415="","",VLOOKUP($I415,'男子 '!$A$4:$K$127,3,))</f>
      </c>
      <c r="K415" s="153"/>
      <c r="L415" s="254"/>
      <c r="M415" s="252"/>
    </row>
    <row r="416" spans="1:13" ht="20.25" customHeight="1">
      <c r="A416" s="252"/>
      <c r="B416" s="256"/>
      <c r="C416" s="156">
        <f>IF(B415="","",VLOOKUP($B415,'男子 '!$A$4:$K$127,2,))</f>
      </c>
      <c r="D416" s="155">
        <f>IF(B415="","",VLOOKUP($B415,'男子 '!$A$4:$K$127,4,))</f>
      </c>
      <c r="E416" s="254"/>
      <c r="F416" s="252"/>
      <c r="H416" s="252"/>
      <c r="I416" s="256"/>
      <c r="J416" s="156">
        <f>IF(I415="","",VLOOKUP($I415,'男子 '!$A$4:$K$127,2,))</f>
      </c>
      <c r="K416" s="155">
        <f>IF(I415="","",VLOOKUP($I415,'男子 '!$A$4:$K$127,4,))</f>
      </c>
      <c r="L416" s="254"/>
      <c r="M416" s="252"/>
    </row>
    <row r="417" spans="1:13" ht="12" customHeight="1">
      <c r="A417" s="252"/>
      <c r="B417" s="257"/>
      <c r="C417" s="157">
        <f>IF(B417="","",VLOOKUP($B417,'男子 '!$A$4:$K$127,3,))</f>
      </c>
      <c r="D417" s="155"/>
      <c r="E417" s="254"/>
      <c r="F417" s="252"/>
      <c r="H417" s="252"/>
      <c r="I417" s="257"/>
      <c r="J417" s="154">
        <f>IF(I417="","",VLOOKUP($I417,'男子 '!$A$4:$K$127,3,))</f>
      </c>
      <c r="K417" s="153"/>
      <c r="L417" s="254"/>
      <c r="M417" s="252"/>
    </row>
    <row r="418" spans="1:13" ht="20.25" customHeight="1">
      <c r="A418" s="252"/>
      <c r="B418" s="258"/>
      <c r="C418" s="158">
        <f>IF(B417="","",VLOOKUP($B417,'男子 '!$A$4:$K$127,2,))</f>
      </c>
      <c r="D418" s="159">
        <f>IF(B417="","",VLOOKUP($B417,'男子 '!$A$4:$K$127,4,))</f>
      </c>
      <c r="E418" s="255"/>
      <c r="F418" s="252"/>
      <c r="H418" s="252"/>
      <c r="I418" s="258"/>
      <c r="J418" s="156">
        <f>IF(I417="","",VLOOKUP($I417,'男子 '!$A$4:$K$127,2,))</f>
      </c>
      <c r="K418" s="155">
        <f>IF(I417="","",VLOOKUP($I417,'男子 '!$A$4:$K$127,4,))</f>
      </c>
      <c r="L418" s="254"/>
      <c r="M418" s="252"/>
    </row>
    <row r="419" spans="1:13" ht="11.25" customHeight="1">
      <c r="A419" s="252">
        <v>4</v>
      </c>
      <c r="B419" s="259">
        <v>69</v>
      </c>
      <c r="C419" s="154" t="str">
        <f>IF(B419="","",VLOOKUP($B419,'男子 '!$A$4:$K$127,3,))</f>
        <v>ｲｿｻﾞｷ ﾚｲ</v>
      </c>
      <c r="D419" s="153"/>
      <c r="E419" s="253" t="str">
        <f>IF(B419="","",VLOOKUP($B419,'男子 '!$A$4:$K$127,11,))</f>
        <v>フラットA．C．Ｊｒ</v>
      </c>
      <c r="F419" s="252">
        <v>59.87</v>
      </c>
      <c r="H419" s="252">
        <v>8</v>
      </c>
      <c r="I419" s="259">
        <v>81</v>
      </c>
      <c r="J419" s="154" t="str">
        <f>IF(I419="","",VLOOKUP($I419,'男子 '!$A$4:$K$127,3,))</f>
        <v>ﾔﾏｸﾞﾁ ﾕｳﾋ</v>
      </c>
      <c r="K419" s="153"/>
      <c r="L419" s="253" t="str">
        <f>IF(I419="","",VLOOKUP($I419,'男子 '!$A$4:$K$127,11,))</f>
        <v>魚津陸上　Ｃ</v>
      </c>
      <c r="M419" s="252">
        <v>71.46</v>
      </c>
    </row>
    <row r="420" spans="1:13" ht="19.5" customHeight="1">
      <c r="A420" s="252"/>
      <c r="B420" s="256"/>
      <c r="C420" s="156" t="str">
        <f>IF(B419="","",VLOOKUP($B419,'男子 '!$A$4:$K$127,2,))</f>
        <v>磯崎　令依</v>
      </c>
      <c r="D420" s="155">
        <f>IF(B419="","",VLOOKUP($B419,'男子 '!$A$4:$K$127,4,))</f>
        <v>6</v>
      </c>
      <c r="E420" s="254"/>
      <c r="F420" s="252"/>
      <c r="H420" s="252"/>
      <c r="I420" s="256"/>
      <c r="J420" s="156" t="str">
        <f>IF(I419="","",VLOOKUP($I419,'男子 '!$A$4:$K$127,2,))</f>
        <v>山口　佑陽</v>
      </c>
      <c r="K420" s="155">
        <f>IF(I419="","",VLOOKUP($I419,'男子 '!$A$4:$K$127,4,))</f>
        <v>5</v>
      </c>
      <c r="L420" s="254"/>
      <c r="M420" s="252"/>
    </row>
    <row r="421" spans="1:13" ht="11.25" customHeight="1">
      <c r="A421" s="252"/>
      <c r="B421" s="256">
        <v>70</v>
      </c>
      <c r="C421" s="157" t="str">
        <f>IF(B421="","",VLOOKUP($B421,'男子 '!$A$4:$K$127,3,))</f>
        <v>ｲﾅﾀﾞ ﾅｵﾋﾛ</v>
      </c>
      <c r="D421" s="155"/>
      <c r="E421" s="254"/>
      <c r="F421" s="252"/>
      <c r="H421" s="252"/>
      <c r="I421" s="256">
        <v>80</v>
      </c>
      <c r="J421" s="154" t="str">
        <f>IF(I421="","",VLOOKUP($I421,'男子 '!$A$4:$K$127,3,))</f>
        <v>ｽｽﾞｷ ｹﾝﾀﾛｳ</v>
      </c>
      <c r="K421" s="153"/>
      <c r="L421" s="254"/>
      <c r="M421" s="252"/>
    </row>
    <row r="422" spans="1:13" ht="20.25" customHeight="1">
      <c r="A422" s="252"/>
      <c r="B422" s="256"/>
      <c r="C422" s="156" t="str">
        <f>IF(B421="","",VLOOKUP($B421,'男子 '!$A$4:$K$127,2,))</f>
        <v>稲田　直大</v>
      </c>
      <c r="D422" s="155">
        <f>IF(B421="","",VLOOKUP($B421,'男子 '!$A$4:$K$127,4,))</f>
        <v>6</v>
      </c>
      <c r="E422" s="254"/>
      <c r="F422" s="252"/>
      <c r="H422" s="252"/>
      <c r="I422" s="256"/>
      <c r="J422" s="156" t="str">
        <f>IF(I421="","",VLOOKUP($I421,'男子 '!$A$4:$K$127,2,))</f>
        <v>鈴木　健太郎</v>
      </c>
      <c r="K422" s="155">
        <f>IF(I421="","",VLOOKUP($I421,'男子 '!$A$4:$K$127,4,))</f>
        <v>4</v>
      </c>
      <c r="L422" s="254"/>
      <c r="M422" s="252"/>
    </row>
    <row r="423" spans="1:13" ht="11.25" customHeight="1">
      <c r="A423" s="252"/>
      <c r="B423" s="256">
        <v>72</v>
      </c>
      <c r="C423" s="157" t="str">
        <f>IF(B423="","",VLOOKUP($B423,'男子 '!$A$4:$K$127,3,))</f>
        <v>ﾂｶﾓﾄ ﾘﾝﾀﾛｳ</v>
      </c>
      <c r="D423" s="155"/>
      <c r="E423" s="254"/>
      <c r="F423" s="252"/>
      <c r="H423" s="252"/>
      <c r="I423" s="256">
        <v>83</v>
      </c>
      <c r="J423" s="154" t="str">
        <f>IF(I423="","",VLOOKUP($I423,'男子 '!$A$4:$K$127,3,))</f>
        <v>ｲｹﾓﾘ ｱﾗﾀ</v>
      </c>
      <c r="K423" s="153"/>
      <c r="L423" s="254"/>
      <c r="M423" s="252"/>
    </row>
    <row r="424" spans="1:13" ht="20.25" customHeight="1">
      <c r="A424" s="252"/>
      <c r="B424" s="256"/>
      <c r="C424" s="156" t="str">
        <f>IF(B423="","",VLOOKUP($B423,'男子 '!$A$4:$K$127,2,))</f>
        <v>塚本　凜太郎</v>
      </c>
      <c r="D424" s="155">
        <f>IF(B423="","",VLOOKUP($B423,'男子 '!$A$4:$K$127,4,))</f>
        <v>6</v>
      </c>
      <c r="E424" s="254"/>
      <c r="F424" s="252"/>
      <c r="H424" s="252"/>
      <c r="I424" s="256"/>
      <c r="J424" s="156" t="str">
        <f>IF(I423="","",VLOOKUP($I423,'男子 '!$A$4:$K$127,2,))</f>
        <v>池森　新大</v>
      </c>
      <c r="K424" s="155">
        <f>IF(I423="","",VLOOKUP($I423,'男子 '!$A$4:$K$127,4,))</f>
        <v>4</v>
      </c>
      <c r="L424" s="254"/>
      <c r="M424" s="252"/>
    </row>
    <row r="425" spans="1:13" ht="11.25" customHeight="1">
      <c r="A425" s="252"/>
      <c r="B425" s="256">
        <v>73</v>
      </c>
      <c r="C425" s="157" t="str">
        <f>IF(B425="","",VLOOKUP($B425,'男子 '!$A$4:$K$127,3,))</f>
        <v>ﾅｶﾞﾀ ﾀｽｸ</v>
      </c>
      <c r="D425" s="155"/>
      <c r="E425" s="254"/>
      <c r="F425" s="252"/>
      <c r="H425" s="252"/>
      <c r="I425" s="256">
        <v>82</v>
      </c>
      <c r="J425" s="154" t="str">
        <f>IF(I425="","",VLOOKUP($I425,'男子 '!$A$4:$K$127,3,))</f>
        <v>ｶﾜｸﾞﾁ ｹｲﾀﾛｳ</v>
      </c>
      <c r="K425" s="153"/>
      <c r="L425" s="254"/>
      <c r="M425" s="252"/>
    </row>
    <row r="426" spans="1:13" ht="20.25" customHeight="1">
      <c r="A426" s="252"/>
      <c r="B426" s="256"/>
      <c r="C426" s="156" t="str">
        <f>IF(B425="","",VLOOKUP($B425,'男子 '!$A$4:$K$127,2,))</f>
        <v>長田　　将</v>
      </c>
      <c r="D426" s="155">
        <f>IF(B425="","",VLOOKUP($B425,'男子 '!$A$4:$K$127,4,))</f>
        <v>6</v>
      </c>
      <c r="E426" s="254"/>
      <c r="F426" s="252"/>
      <c r="H426" s="252"/>
      <c r="I426" s="256"/>
      <c r="J426" s="156" t="str">
        <f>IF(I425="","",VLOOKUP($I425,'男子 '!$A$4:$K$127,2,))</f>
        <v>川口　恵太郎</v>
      </c>
      <c r="K426" s="155">
        <f>IF(I425="","",VLOOKUP($I425,'男子 '!$A$4:$K$127,4,))</f>
        <v>5</v>
      </c>
      <c r="L426" s="254"/>
      <c r="M426" s="252"/>
    </row>
    <row r="427" spans="1:13" ht="12" customHeight="1">
      <c r="A427" s="252"/>
      <c r="B427" s="256"/>
      <c r="C427" s="157">
        <f>IF(B427="","",VLOOKUP($B427,'男子 '!$A$4:$K$127,3,))</f>
      </c>
      <c r="D427" s="155"/>
      <c r="E427" s="254"/>
      <c r="F427" s="252"/>
      <c r="H427" s="252"/>
      <c r="I427" s="256"/>
      <c r="J427" s="154">
        <f>IF(I427="","",VLOOKUP($I427,'男子 '!$A$4:$K$127,3,))</f>
      </c>
      <c r="K427" s="153"/>
      <c r="L427" s="254"/>
      <c r="M427" s="252"/>
    </row>
    <row r="428" spans="1:13" ht="20.25" customHeight="1">
      <c r="A428" s="252"/>
      <c r="B428" s="256"/>
      <c r="C428" s="156">
        <f>IF(B427="","",VLOOKUP($B427,'男子 '!$A$4:$K$127,2,))</f>
      </c>
      <c r="D428" s="155">
        <f>IF(B427="","",VLOOKUP($B427,'男子 '!$A$4:$K$127,4,))</f>
      </c>
      <c r="E428" s="254"/>
      <c r="F428" s="252"/>
      <c r="H428" s="252"/>
      <c r="I428" s="256"/>
      <c r="J428" s="156">
        <f>IF(I427="","",VLOOKUP($I427,'男子 '!$A$4:$K$127,2,))</f>
      </c>
      <c r="K428" s="155">
        <f>IF(I427="","",VLOOKUP($I427,'男子 '!$A$4:$K$127,4,))</f>
      </c>
      <c r="L428" s="254"/>
      <c r="M428" s="252"/>
    </row>
    <row r="429" spans="1:13" ht="12" customHeight="1">
      <c r="A429" s="252"/>
      <c r="B429" s="257"/>
      <c r="C429" s="157">
        <f>IF(B429="","",VLOOKUP($B429,'男子 '!$A$4:$K$127,3,))</f>
      </c>
      <c r="D429" s="155"/>
      <c r="E429" s="254"/>
      <c r="F429" s="252"/>
      <c r="H429" s="252"/>
      <c r="I429" s="257"/>
      <c r="J429" s="154">
        <f>IF(I429="","",VLOOKUP($I429,'男子 '!$A$4:$K$127,3,))</f>
      </c>
      <c r="K429" s="153"/>
      <c r="L429" s="254"/>
      <c r="M429" s="252"/>
    </row>
    <row r="430" spans="1:13" ht="20.25" customHeight="1">
      <c r="A430" s="252"/>
      <c r="B430" s="258"/>
      <c r="C430" s="158">
        <f>IF(B429="","",VLOOKUP($B429,'男子 '!$A$4:$K$127,2,))</f>
      </c>
      <c r="D430" s="159">
        <f>IF(B429="","",VLOOKUP($B429,'男子 '!$A$4:$K$127,4,))</f>
      </c>
      <c r="E430" s="255"/>
      <c r="F430" s="252"/>
      <c r="H430" s="252"/>
      <c r="I430" s="258"/>
      <c r="J430" s="158">
        <f>IF(I429="","",VLOOKUP($I429,'男子 '!$A$4:$K$127,2,))</f>
      </c>
      <c r="K430" s="159">
        <f>IF(I429="","",VLOOKUP($I429,'男子 '!$A$4:$K$127,4,))</f>
      </c>
      <c r="L430" s="255"/>
      <c r="M430" s="252"/>
    </row>
  </sheetData>
  <sheetProtection/>
  <mergeCells count="628">
    <mergeCell ref="A299:A300"/>
    <mergeCell ref="B309:B310"/>
    <mergeCell ref="H309:H310"/>
    <mergeCell ref="I309:I310"/>
    <mergeCell ref="A307:A308"/>
    <mergeCell ref="B307:B308"/>
    <mergeCell ref="H307:H308"/>
    <mergeCell ref="I307:I308"/>
    <mergeCell ref="H212:H213"/>
    <mergeCell ref="H218:H219"/>
    <mergeCell ref="A383:A394"/>
    <mergeCell ref="E383:E394"/>
    <mergeCell ref="F383:F394"/>
    <mergeCell ref="I303:I304"/>
    <mergeCell ref="A305:A306"/>
    <mergeCell ref="B305:B306"/>
    <mergeCell ref="H305:H306"/>
    <mergeCell ref="I305:I306"/>
    <mergeCell ref="E395:E406"/>
    <mergeCell ref="I401:I402"/>
    <mergeCell ref="L395:L406"/>
    <mergeCell ref="I218:I219"/>
    <mergeCell ref="I220:I221"/>
    <mergeCell ref="H220:H221"/>
    <mergeCell ref="H222:H223"/>
    <mergeCell ref="I301:I302"/>
    <mergeCell ref="I299:I300"/>
    <mergeCell ref="L383:L394"/>
    <mergeCell ref="B387:B388"/>
    <mergeCell ref="M383:M394"/>
    <mergeCell ref="I385:I386"/>
    <mergeCell ref="B383:B384"/>
    <mergeCell ref="H383:H394"/>
    <mergeCell ref="B385:B386"/>
    <mergeCell ref="I383:I384"/>
    <mergeCell ref="I389:I390"/>
    <mergeCell ref="I387:I388"/>
    <mergeCell ref="B395:B396"/>
    <mergeCell ref="B389:B390"/>
    <mergeCell ref="M395:M406"/>
    <mergeCell ref="B391:B392"/>
    <mergeCell ref="I391:I392"/>
    <mergeCell ref="I395:I396"/>
    <mergeCell ref="B399:B400"/>
    <mergeCell ref="M329:M340"/>
    <mergeCell ref="H317:H328"/>
    <mergeCell ref="M341:M352"/>
    <mergeCell ref="I353:I354"/>
    <mergeCell ref="I351:I352"/>
    <mergeCell ref="M353:M364"/>
    <mergeCell ref="L353:L364"/>
    <mergeCell ref="L341:L352"/>
    <mergeCell ref="I347:I348"/>
    <mergeCell ref="L329:L340"/>
    <mergeCell ref="I337:I338"/>
    <mergeCell ref="H329:H340"/>
    <mergeCell ref="M317:M328"/>
    <mergeCell ref="I325:I326"/>
    <mergeCell ref="I327:I328"/>
    <mergeCell ref="L317:L328"/>
    <mergeCell ref="I317:I318"/>
    <mergeCell ref="I319:I320"/>
    <mergeCell ref="I321:I322"/>
    <mergeCell ref="H183:H184"/>
    <mergeCell ref="H200:H201"/>
    <mergeCell ref="H204:H205"/>
    <mergeCell ref="H192:H193"/>
    <mergeCell ref="A202:A203"/>
    <mergeCell ref="B202:B203"/>
    <mergeCell ref="H202:H203"/>
    <mergeCell ref="A194:A195"/>
    <mergeCell ref="B194:B195"/>
    <mergeCell ref="H194:H195"/>
    <mergeCell ref="A177:A178"/>
    <mergeCell ref="A204:A205"/>
    <mergeCell ref="B204:B205"/>
    <mergeCell ref="B200:B201"/>
    <mergeCell ref="A183:A184"/>
    <mergeCell ref="B183:B184"/>
    <mergeCell ref="I173:I174"/>
    <mergeCell ref="A181:A182"/>
    <mergeCell ref="B181:B182"/>
    <mergeCell ref="H181:H182"/>
    <mergeCell ref="A175:A176"/>
    <mergeCell ref="B175:B176"/>
    <mergeCell ref="H175:H176"/>
    <mergeCell ref="A179:A180"/>
    <mergeCell ref="B179:B180"/>
    <mergeCell ref="H179:H180"/>
    <mergeCell ref="A173:A174"/>
    <mergeCell ref="B173:B174"/>
    <mergeCell ref="H173:H174"/>
    <mergeCell ref="A169:A170"/>
    <mergeCell ref="B169:B170"/>
    <mergeCell ref="H169:H170"/>
    <mergeCell ref="A164:A165"/>
    <mergeCell ref="B164:B165"/>
    <mergeCell ref="H164:H165"/>
    <mergeCell ref="I164:I165"/>
    <mergeCell ref="A171:A172"/>
    <mergeCell ref="B171:B172"/>
    <mergeCell ref="H171:H172"/>
    <mergeCell ref="I171:I172"/>
    <mergeCell ref="A160:A161"/>
    <mergeCell ref="B160:B161"/>
    <mergeCell ref="H160:H161"/>
    <mergeCell ref="I160:I161"/>
    <mergeCell ref="A162:A163"/>
    <mergeCell ref="B162:B163"/>
    <mergeCell ref="H162:H163"/>
    <mergeCell ref="I162:I163"/>
    <mergeCell ref="A156:A157"/>
    <mergeCell ref="B156:B157"/>
    <mergeCell ref="H156:H157"/>
    <mergeCell ref="I156:I157"/>
    <mergeCell ref="A158:A159"/>
    <mergeCell ref="B158:B159"/>
    <mergeCell ref="H158:H159"/>
    <mergeCell ref="I158:I159"/>
    <mergeCell ref="A152:A153"/>
    <mergeCell ref="B152:B153"/>
    <mergeCell ref="H152:H153"/>
    <mergeCell ref="I152:I153"/>
    <mergeCell ref="A154:A155"/>
    <mergeCell ref="B154:B155"/>
    <mergeCell ref="H154:H155"/>
    <mergeCell ref="I154:I155"/>
    <mergeCell ref="B145:B146"/>
    <mergeCell ref="H145:H146"/>
    <mergeCell ref="I145:I146"/>
    <mergeCell ref="A150:A151"/>
    <mergeCell ref="B150:B151"/>
    <mergeCell ref="H150:H151"/>
    <mergeCell ref="I150:I151"/>
    <mergeCell ref="H242:H243"/>
    <mergeCell ref="A139:A140"/>
    <mergeCell ref="B139:B140"/>
    <mergeCell ref="H139:H140"/>
    <mergeCell ref="I139:I140"/>
    <mergeCell ref="A141:A142"/>
    <mergeCell ref="B141:B142"/>
    <mergeCell ref="H141:H142"/>
    <mergeCell ref="I141:I142"/>
    <mergeCell ref="A143:A144"/>
    <mergeCell ref="B299:B300"/>
    <mergeCell ref="H299:H300"/>
    <mergeCell ref="B210:B211"/>
    <mergeCell ref="A214:A215"/>
    <mergeCell ref="B214:B215"/>
    <mergeCell ref="A244:A245"/>
    <mergeCell ref="B272:B273"/>
    <mergeCell ref="H234:H235"/>
    <mergeCell ref="H240:H241"/>
    <mergeCell ref="B240:B241"/>
    <mergeCell ref="A262:A263"/>
    <mergeCell ref="A258:A259"/>
    <mergeCell ref="B262:B263"/>
    <mergeCell ref="B260:B261"/>
    <mergeCell ref="B258:B259"/>
    <mergeCell ref="A260:A261"/>
    <mergeCell ref="A301:A302"/>
    <mergeCell ref="H301:H302"/>
    <mergeCell ref="H236:H237"/>
    <mergeCell ref="B238:B239"/>
    <mergeCell ref="A274:A275"/>
    <mergeCell ref="H292:H293"/>
    <mergeCell ref="B248:B249"/>
    <mergeCell ref="B250:B251"/>
    <mergeCell ref="A256:A257"/>
    <mergeCell ref="A272:A273"/>
    <mergeCell ref="A212:A213"/>
    <mergeCell ref="A224:A225"/>
    <mergeCell ref="B224:B225"/>
    <mergeCell ref="A242:A243"/>
    <mergeCell ref="B230:B231"/>
    <mergeCell ref="B232:B233"/>
    <mergeCell ref="A230:A231"/>
    <mergeCell ref="A218:A219"/>
    <mergeCell ref="B220:B221"/>
    <mergeCell ref="B236:B237"/>
    <mergeCell ref="A234:A235"/>
    <mergeCell ref="A220:A221"/>
    <mergeCell ref="A222:A223"/>
    <mergeCell ref="B222:B223"/>
    <mergeCell ref="A208:A209"/>
    <mergeCell ref="B208:B209"/>
    <mergeCell ref="B218:B219"/>
    <mergeCell ref="A210:A211"/>
    <mergeCell ref="A284:A285"/>
    <mergeCell ref="B276:B277"/>
    <mergeCell ref="A270:A271"/>
    <mergeCell ref="B274:B275"/>
    <mergeCell ref="A264:A265"/>
    <mergeCell ref="B264:B265"/>
    <mergeCell ref="I284:I285"/>
    <mergeCell ref="A288:A289"/>
    <mergeCell ref="B288:B289"/>
    <mergeCell ref="H288:H289"/>
    <mergeCell ref="A292:A293"/>
    <mergeCell ref="A268:A269"/>
    <mergeCell ref="B268:B269"/>
    <mergeCell ref="A286:A287"/>
    <mergeCell ref="B286:B287"/>
    <mergeCell ref="A276:A277"/>
    <mergeCell ref="B292:B293"/>
    <mergeCell ref="I292:I293"/>
    <mergeCell ref="H290:H291"/>
    <mergeCell ref="I290:I291"/>
    <mergeCell ref="I288:I289"/>
    <mergeCell ref="A290:A291"/>
    <mergeCell ref="B290:B291"/>
    <mergeCell ref="I282:I283"/>
    <mergeCell ref="A266:A267"/>
    <mergeCell ref="B266:B267"/>
    <mergeCell ref="B282:B283"/>
    <mergeCell ref="H282:H283"/>
    <mergeCell ref="A282:A283"/>
    <mergeCell ref="B270:B271"/>
    <mergeCell ref="I204:I205"/>
    <mergeCell ref="A206:A207"/>
    <mergeCell ref="B206:B207"/>
    <mergeCell ref="H206:H207"/>
    <mergeCell ref="I206:I207"/>
    <mergeCell ref="H232:H233"/>
    <mergeCell ref="I232:I233"/>
    <mergeCell ref="H228:H229"/>
    <mergeCell ref="I228:I229"/>
    <mergeCell ref="I226:I227"/>
    <mergeCell ref="A200:A201"/>
    <mergeCell ref="A246:A247"/>
    <mergeCell ref="A248:A249"/>
    <mergeCell ref="I234:I235"/>
    <mergeCell ref="A236:A237"/>
    <mergeCell ref="A238:A239"/>
    <mergeCell ref="A240:A241"/>
    <mergeCell ref="I248:I249"/>
    <mergeCell ref="I246:I247"/>
    <mergeCell ref="H238:H239"/>
    <mergeCell ref="A196:A197"/>
    <mergeCell ref="B196:B197"/>
    <mergeCell ref="H196:H197"/>
    <mergeCell ref="A198:A199"/>
    <mergeCell ref="B198:B199"/>
    <mergeCell ref="I196:I197"/>
    <mergeCell ref="H198:H199"/>
    <mergeCell ref="A137:A138"/>
    <mergeCell ref="B137:B138"/>
    <mergeCell ref="H137:H138"/>
    <mergeCell ref="I194:I195"/>
    <mergeCell ref="A192:A193"/>
    <mergeCell ref="B192:B193"/>
    <mergeCell ref="B143:B144"/>
    <mergeCell ref="H143:H144"/>
    <mergeCell ref="I143:I144"/>
    <mergeCell ref="A145:A146"/>
    <mergeCell ref="I131:I132"/>
    <mergeCell ref="A133:A134"/>
    <mergeCell ref="B133:B134"/>
    <mergeCell ref="A135:A136"/>
    <mergeCell ref="B135:B136"/>
    <mergeCell ref="H135:H136"/>
    <mergeCell ref="I135:I136"/>
    <mergeCell ref="A120:A121"/>
    <mergeCell ref="B120:B121"/>
    <mergeCell ref="H120:H121"/>
    <mergeCell ref="I120:I121"/>
    <mergeCell ref="I192:I193"/>
    <mergeCell ref="H133:H134"/>
    <mergeCell ref="I133:I134"/>
    <mergeCell ref="A131:A132"/>
    <mergeCell ref="B131:B132"/>
    <mergeCell ref="H131:H132"/>
    <mergeCell ref="A116:A117"/>
    <mergeCell ref="B116:B117"/>
    <mergeCell ref="H116:H117"/>
    <mergeCell ref="I116:I117"/>
    <mergeCell ref="A118:A119"/>
    <mergeCell ref="B118:B119"/>
    <mergeCell ref="H118:H119"/>
    <mergeCell ref="I118:I119"/>
    <mergeCell ref="A112:A113"/>
    <mergeCell ref="B112:B113"/>
    <mergeCell ref="H112:H113"/>
    <mergeCell ref="I112:I113"/>
    <mergeCell ref="A114:A115"/>
    <mergeCell ref="B114:B115"/>
    <mergeCell ref="H114:H115"/>
    <mergeCell ref="I114:I115"/>
    <mergeCell ref="I106:I107"/>
    <mergeCell ref="A108:A109"/>
    <mergeCell ref="B108:B109"/>
    <mergeCell ref="H108:H109"/>
    <mergeCell ref="I108:I109"/>
    <mergeCell ref="A110:A111"/>
    <mergeCell ref="B110:B111"/>
    <mergeCell ref="H110:H111"/>
    <mergeCell ref="I110:I111"/>
    <mergeCell ref="A101:A102"/>
    <mergeCell ref="B101:B102"/>
    <mergeCell ref="H101:H102"/>
    <mergeCell ref="A106:A107"/>
    <mergeCell ref="B106:B107"/>
    <mergeCell ref="H106:H107"/>
    <mergeCell ref="A97:A98"/>
    <mergeCell ref="B97:B98"/>
    <mergeCell ref="H97:H98"/>
    <mergeCell ref="A99:A100"/>
    <mergeCell ref="B99:B100"/>
    <mergeCell ref="H99:H100"/>
    <mergeCell ref="A93:A94"/>
    <mergeCell ref="B93:B94"/>
    <mergeCell ref="H93:H94"/>
    <mergeCell ref="A95:A96"/>
    <mergeCell ref="B95:B96"/>
    <mergeCell ref="H95:H96"/>
    <mergeCell ref="A89:A90"/>
    <mergeCell ref="B89:B90"/>
    <mergeCell ref="H89:H90"/>
    <mergeCell ref="I89:I90"/>
    <mergeCell ref="A91:A92"/>
    <mergeCell ref="B91:B92"/>
    <mergeCell ref="H91:H92"/>
    <mergeCell ref="A82:A83"/>
    <mergeCell ref="B82:B83"/>
    <mergeCell ref="H82:H83"/>
    <mergeCell ref="I82:I83"/>
    <mergeCell ref="A87:A88"/>
    <mergeCell ref="B87:B88"/>
    <mergeCell ref="H87:H88"/>
    <mergeCell ref="I87:I88"/>
    <mergeCell ref="A78:A79"/>
    <mergeCell ref="B78:B79"/>
    <mergeCell ref="H78:H79"/>
    <mergeCell ref="I78:I79"/>
    <mergeCell ref="B74:B75"/>
    <mergeCell ref="A80:A81"/>
    <mergeCell ref="B80:B81"/>
    <mergeCell ref="H80:H81"/>
    <mergeCell ref="I80:I81"/>
    <mergeCell ref="A53:A54"/>
    <mergeCell ref="B47:B48"/>
    <mergeCell ref="A49:A50"/>
    <mergeCell ref="B49:B50"/>
    <mergeCell ref="A51:A52"/>
    <mergeCell ref="H49:H50"/>
    <mergeCell ref="B51:B52"/>
    <mergeCell ref="I68:I69"/>
    <mergeCell ref="B70:B71"/>
    <mergeCell ref="H68:H69"/>
    <mergeCell ref="I51:I52"/>
    <mergeCell ref="H53:H54"/>
    <mergeCell ref="I53:I54"/>
    <mergeCell ref="I49:I50"/>
    <mergeCell ref="H43:H44"/>
    <mergeCell ref="I43:I44"/>
    <mergeCell ref="H47:H48"/>
    <mergeCell ref="I47:I48"/>
    <mergeCell ref="H55:H56"/>
    <mergeCell ref="I32:I33"/>
    <mergeCell ref="H45:H46"/>
    <mergeCell ref="I45:I46"/>
    <mergeCell ref="H38:H39"/>
    <mergeCell ref="I38:I39"/>
    <mergeCell ref="H34:H35"/>
    <mergeCell ref="I34:I35"/>
    <mergeCell ref="H36:H37"/>
    <mergeCell ref="I36:I37"/>
    <mergeCell ref="B28:B29"/>
    <mergeCell ref="B30:B31"/>
    <mergeCell ref="A36:A37"/>
    <mergeCell ref="B36:B37"/>
    <mergeCell ref="A38:A39"/>
    <mergeCell ref="H32:H33"/>
    <mergeCell ref="H15:H16"/>
    <mergeCell ref="I15:I16"/>
    <mergeCell ref="H26:H27"/>
    <mergeCell ref="I26:I27"/>
    <mergeCell ref="H19:H20"/>
    <mergeCell ref="I19:I20"/>
    <mergeCell ref="H24:H25"/>
    <mergeCell ref="I24:I25"/>
    <mergeCell ref="H13:H14"/>
    <mergeCell ref="I13:I14"/>
    <mergeCell ref="H30:H31"/>
    <mergeCell ref="I30:I31"/>
    <mergeCell ref="B13:B14"/>
    <mergeCell ref="B15:B16"/>
    <mergeCell ref="H17:H18"/>
    <mergeCell ref="I17:I18"/>
    <mergeCell ref="H28:H29"/>
    <mergeCell ref="I28:I29"/>
    <mergeCell ref="H5:H6"/>
    <mergeCell ref="I5:I6"/>
    <mergeCell ref="H7:H8"/>
    <mergeCell ref="I7:I8"/>
    <mergeCell ref="B9:B10"/>
    <mergeCell ref="B11:B12"/>
    <mergeCell ref="H11:H12"/>
    <mergeCell ref="I11:I12"/>
    <mergeCell ref="H9:H10"/>
    <mergeCell ref="I9:I10"/>
    <mergeCell ref="A5:A6"/>
    <mergeCell ref="A7:A8"/>
    <mergeCell ref="A9:A10"/>
    <mergeCell ref="A11:A12"/>
    <mergeCell ref="B5:B6"/>
    <mergeCell ref="B7:B8"/>
    <mergeCell ref="A17:A18"/>
    <mergeCell ref="A19:A20"/>
    <mergeCell ref="B17:B18"/>
    <mergeCell ref="B19:B20"/>
    <mergeCell ref="A32:A33"/>
    <mergeCell ref="B32:B33"/>
    <mergeCell ref="A26:A27"/>
    <mergeCell ref="A28:A29"/>
    <mergeCell ref="A30:A31"/>
    <mergeCell ref="B26:B27"/>
    <mergeCell ref="B45:B46"/>
    <mergeCell ref="B57:B58"/>
    <mergeCell ref="A317:A328"/>
    <mergeCell ref="A47:A48"/>
    <mergeCell ref="A24:A25"/>
    <mergeCell ref="B24:B25"/>
    <mergeCell ref="A43:A44"/>
    <mergeCell ref="B43:B44"/>
    <mergeCell ref="A34:A35"/>
    <mergeCell ref="B34:B35"/>
    <mergeCell ref="B325:B326"/>
    <mergeCell ref="A303:A304"/>
    <mergeCell ref="B303:B304"/>
    <mergeCell ref="B319:B320"/>
    <mergeCell ref="B323:B324"/>
    <mergeCell ref="A13:A14"/>
    <mergeCell ref="A15:A16"/>
    <mergeCell ref="B38:B39"/>
    <mergeCell ref="B321:B322"/>
    <mergeCell ref="A45:A46"/>
    <mergeCell ref="A228:A229"/>
    <mergeCell ref="A226:A227"/>
    <mergeCell ref="I256:I257"/>
    <mergeCell ref="B335:B336"/>
    <mergeCell ref="B333:B334"/>
    <mergeCell ref="B329:B330"/>
    <mergeCell ref="B331:B332"/>
    <mergeCell ref="A329:A340"/>
    <mergeCell ref="B301:B302"/>
    <mergeCell ref="A309:A310"/>
    <mergeCell ref="A55:A56"/>
    <mergeCell ref="A57:A58"/>
    <mergeCell ref="A70:A71"/>
    <mergeCell ref="A74:A75"/>
    <mergeCell ref="H74:H75"/>
    <mergeCell ref="H72:H73"/>
    <mergeCell ref="A68:A69"/>
    <mergeCell ref="B68:B69"/>
    <mergeCell ref="H70:H71"/>
    <mergeCell ref="A76:A77"/>
    <mergeCell ref="B76:B77"/>
    <mergeCell ref="H76:H77"/>
    <mergeCell ref="I76:I77"/>
    <mergeCell ref="A72:A73"/>
    <mergeCell ref="B72:B73"/>
    <mergeCell ref="I72:I73"/>
    <mergeCell ref="I286:I287"/>
    <mergeCell ref="H57:H58"/>
    <mergeCell ref="I57:I58"/>
    <mergeCell ref="B55:B56"/>
    <mergeCell ref="I55:I56"/>
    <mergeCell ref="I74:I75"/>
    <mergeCell ref="B212:B213"/>
    <mergeCell ref="B246:B247"/>
    <mergeCell ref="H226:H227"/>
    <mergeCell ref="I70:I71"/>
    <mergeCell ref="H303:H304"/>
    <mergeCell ref="H248:H249"/>
    <mergeCell ref="B177:B178"/>
    <mergeCell ref="H177:H178"/>
    <mergeCell ref="B242:B243"/>
    <mergeCell ref="B228:B229"/>
    <mergeCell ref="H258:H259"/>
    <mergeCell ref="B226:B227"/>
    <mergeCell ref="H256:H257"/>
    <mergeCell ref="B244:B245"/>
    <mergeCell ref="B53:B54"/>
    <mergeCell ref="H250:H251"/>
    <mergeCell ref="H51:H52"/>
    <mergeCell ref="H286:H287"/>
    <mergeCell ref="H244:H245"/>
    <mergeCell ref="B256:B257"/>
    <mergeCell ref="H246:H247"/>
    <mergeCell ref="H208:H209"/>
    <mergeCell ref="B284:B285"/>
    <mergeCell ref="H284:H285"/>
    <mergeCell ref="B341:B342"/>
    <mergeCell ref="I341:I342"/>
    <mergeCell ref="I343:I344"/>
    <mergeCell ref="F341:F352"/>
    <mergeCell ref="E341:E352"/>
    <mergeCell ref="H341:H352"/>
    <mergeCell ref="I349:I350"/>
    <mergeCell ref="B339:B340"/>
    <mergeCell ref="B337:B338"/>
    <mergeCell ref="I335:I336"/>
    <mergeCell ref="I333:I334"/>
    <mergeCell ref="I331:I332"/>
    <mergeCell ref="I339:I340"/>
    <mergeCell ref="B359:B360"/>
    <mergeCell ref="F329:F340"/>
    <mergeCell ref="B393:B394"/>
    <mergeCell ref="I393:I394"/>
    <mergeCell ref="E317:E328"/>
    <mergeCell ref="E329:E340"/>
    <mergeCell ref="B327:B328"/>
    <mergeCell ref="F317:F328"/>
    <mergeCell ref="B349:B350"/>
    <mergeCell ref="B317:B318"/>
    <mergeCell ref="B343:B344"/>
    <mergeCell ref="B351:B352"/>
    <mergeCell ref="B355:B356"/>
    <mergeCell ref="B357:B358"/>
    <mergeCell ref="I355:I356"/>
    <mergeCell ref="I357:I358"/>
    <mergeCell ref="B353:B354"/>
    <mergeCell ref="E353:E364"/>
    <mergeCell ref="F353:F364"/>
    <mergeCell ref="H353:H364"/>
    <mergeCell ref="A341:A352"/>
    <mergeCell ref="I359:I360"/>
    <mergeCell ref="A353:A364"/>
    <mergeCell ref="B361:B362"/>
    <mergeCell ref="I361:I362"/>
    <mergeCell ref="B363:B364"/>
    <mergeCell ref="I363:I364"/>
    <mergeCell ref="B345:B346"/>
    <mergeCell ref="I345:I346"/>
    <mergeCell ref="B347:B348"/>
    <mergeCell ref="B405:B406"/>
    <mergeCell ref="I405:I406"/>
    <mergeCell ref="B397:B398"/>
    <mergeCell ref="I397:I398"/>
    <mergeCell ref="E407:E418"/>
    <mergeCell ref="H407:H418"/>
    <mergeCell ref="B411:B412"/>
    <mergeCell ref="I411:I412"/>
    <mergeCell ref="I399:I400"/>
    <mergeCell ref="F407:F418"/>
    <mergeCell ref="A395:A406"/>
    <mergeCell ref="F395:F406"/>
    <mergeCell ref="H395:H406"/>
    <mergeCell ref="B401:B402"/>
    <mergeCell ref="B403:B404"/>
    <mergeCell ref="I417:I418"/>
    <mergeCell ref="B413:B414"/>
    <mergeCell ref="I413:I414"/>
    <mergeCell ref="B407:B408"/>
    <mergeCell ref="I407:I408"/>
    <mergeCell ref="M407:M418"/>
    <mergeCell ref="B427:B428"/>
    <mergeCell ref="I427:I428"/>
    <mergeCell ref="A407:A418"/>
    <mergeCell ref="B415:B416"/>
    <mergeCell ref="I415:I416"/>
    <mergeCell ref="B417:B418"/>
    <mergeCell ref="B409:B410"/>
    <mergeCell ref="I409:I410"/>
    <mergeCell ref="M419:M430"/>
    <mergeCell ref="B421:B422"/>
    <mergeCell ref="B429:B430"/>
    <mergeCell ref="I429:I430"/>
    <mergeCell ref="I421:I422"/>
    <mergeCell ref="B419:B420"/>
    <mergeCell ref="I419:I420"/>
    <mergeCell ref="I425:I426"/>
    <mergeCell ref="H262:H263"/>
    <mergeCell ref="I262:I263"/>
    <mergeCell ref="H264:H265"/>
    <mergeCell ref="I264:I265"/>
    <mergeCell ref="L419:L430"/>
    <mergeCell ref="L407:L418"/>
    <mergeCell ref="I403:I404"/>
    <mergeCell ref="I329:I330"/>
    <mergeCell ref="I323:I324"/>
    <mergeCell ref="A232:A233"/>
    <mergeCell ref="B234:B235"/>
    <mergeCell ref="I236:I237"/>
    <mergeCell ref="A419:A430"/>
    <mergeCell ref="E419:E430"/>
    <mergeCell ref="F419:F430"/>
    <mergeCell ref="H419:H430"/>
    <mergeCell ref="B423:B424"/>
    <mergeCell ref="I423:I424"/>
    <mergeCell ref="B425:B426"/>
    <mergeCell ref="I252:I253"/>
    <mergeCell ref="H252:H253"/>
    <mergeCell ref="H230:H231"/>
    <mergeCell ref="I230:I231"/>
    <mergeCell ref="I250:I251"/>
    <mergeCell ref="A250:A251"/>
    <mergeCell ref="I242:I243"/>
    <mergeCell ref="I240:I241"/>
    <mergeCell ref="I238:I239"/>
    <mergeCell ref="I244:I245"/>
    <mergeCell ref="I208:I209"/>
    <mergeCell ref="I183:I184"/>
    <mergeCell ref="I210:I211"/>
    <mergeCell ref="I212:I213"/>
    <mergeCell ref="H210:H211"/>
    <mergeCell ref="H224:H225"/>
    <mergeCell ref="I224:I225"/>
    <mergeCell ref="I222:I223"/>
    <mergeCell ref="I198:I199"/>
    <mergeCell ref="I202:I203"/>
    <mergeCell ref="I258:I259"/>
    <mergeCell ref="H260:H261"/>
    <mergeCell ref="I260:I261"/>
    <mergeCell ref="I200:I201"/>
    <mergeCell ref="I137:I138"/>
    <mergeCell ref="I169:I170"/>
    <mergeCell ref="I175:I176"/>
    <mergeCell ref="I177:I178"/>
    <mergeCell ref="I179:I180"/>
    <mergeCell ref="I181:I182"/>
    <mergeCell ref="I99:I100"/>
    <mergeCell ref="I97:I98"/>
    <mergeCell ref="I95:I96"/>
    <mergeCell ref="I93:I94"/>
    <mergeCell ref="I91:I92"/>
    <mergeCell ref="I101:I102"/>
  </mergeCells>
  <printOptions/>
  <pageMargins left="0.70078125" right="0.19296875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6"/>
  <sheetViews>
    <sheetView zoomScalePageLayoutView="70" workbookViewId="0" topLeftCell="A1">
      <selection activeCell="J61" sqref="J61"/>
    </sheetView>
  </sheetViews>
  <sheetFormatPr defaultColWidth="8.75390625" defaultRowHeight="13.5"/>
  <cols>
    <col min="1" max="1" width="4.375" style="2" customWidth="1"/>
    <col min="2" max="2" width="5.875" style="1" customWidth="1"/>
    <col min="3" max="3" width="13.50390625" style="2" customWidth="1"/>
    <col min="4" max="4" width="3.875" style="1" customWidth="1"/>
    <col min="5" max="5" width="17.25390625" style="6" customWidth="1"/>
    <col min="6" max="6" width="11.125" style="1" customWidth="1"/>
    <col min="7" max="7" width="4.25390625" style="2" customWidth="1"/>
    <col min="8" max="8" width="4.375" style="2" customWidth="1"/>
    <col min="9" max="9" width="5.875" style="2" customWidth="1"/>
    <col min="10" max="10" width="13.50390625" style="2" customWidth="1"/>
    <col min="11" max="11" width="3.875" style="2" customWidth="1"/>
    <col min="12" max="12" width="17.25390625" style="2" customWidth="1"/>
    <col min="13" max="13" width="11.125" style="2" customWidth="1"/>
    <col min="14" max="16384" width="8.75390625" style="2" customWidth="1"/>
  </cols>
  <sheetData>
    <row r="1" spans="1:6" s="3" customFormat="1" ht="18.75">
      <c r="A1" s="10" t="s">
        <v>52</v>
      </c>
      <c r="B1" s="10"/>
      <c r="C1" s="10" t="s">
        <v>9</v>
      </c>
      <c r="D1" s="4"/>
      <c r="E1" s="6"/>
      <c r="F1" s="4"/>
    </row>
    <row r="2" ht="15.75" customHeight="1"/>
    <row r="3" spans="1:10" s="11" customFormat="1" ht="24" customHeight="1">
      <c r="A3" s="11" t="s">
        <v>10</v>
      </c>
      <c r="C3" s="11" t="s">
        <v>612</v>
      </c>
      <c r="H3" s="11" t="s">
        <v>15</v>
      </c>
      <c r="J3" s="11" t="s">
        <v>672</v>
      </c>
    </row>
    <row r="4" spans="1:13" s="7" customFormat="1" ht="18.75" customHeight="1">
      <c r="A4" s="9" t="s">
        <v>14</v>
      </c>
      <c r="B4" s="7" t="s">
        <v>11</v>
      </c>
      <c r="C4" s="8" t="s">
        <v>16</v>
      </c>
      <c r="D4" s="7" t="s">
        <v>3</v>
      </c>
      <c r="E4" s="8" t="s">
        <v>17</v>
      </c>
      <c r="F4" s="7" t="s">
        <v>12</v>
      </c>
      <c r="H4" s="9" t="s">
        <v>14</v>
      </c>
      <c r="I4" s="7" t="s">
        <v>11</v>
      </c>
      <c r="J4" s="8" t="s">
        <v>16</v>
      </c>
      <c r="K4" s="7" t="s">
        <v>3</v>
      </c>
      <c r="L4" s="8" t="s">
        <v>17</v>
      </c>
      <c r="M4" s="7" t="s">
        <v>12</v>
      </c>
    </row>
    <row r="5" spans="1:13" ht="11.25" customHeight="1">
      <c r="A5" s="274">
        <v>1</v>
      </c>
      <c r="B5" s="274">
        <v>1</v>
      </c>
      <c r="C5" s="5" t="str">
        <f>IF(B5="","",VLOOKUP($B5,'女子'!$A$4:$K$118,3,))</f>
        <v>ｲﾜﾀ ｲﾂﾊ</v>
      </c>
      <c r="H5" s="274">
        <v>1</v>
      </c>
      <c r="I5" s="274">
        <v>54</v>
      </c>
      <c r="J5" s="5" t="str">
        <f>IF(I5="","",VLOOKUP($I5,'女子'!$A$4:$K$118,3,))</f>
        <v>ｱﾍﾞ ｶﾉﾝ</v>
      </c>
      <c r="K5" s="1"/>
      <c r="L5" s="6"/>
      <c r="M5" s="1"/>
    </row>
    <row r="6" spans="1:13" ht="19.5" customHeight="1">
      <c r="A6" s="274"/>
      <c r="B6" s="274"/>
      <c r="C6" s="2" t="str">
        <f>IF(B5="","",VLOOKUP($B5,'女子'!$A$4:$K$118,2,))</f>
        <v>岩田　樹葉</v>
      </c>
      <c r="D6" s="1">
        <f>IF(B5="","",VLOOKUP($B5,'女子'!$A$4:$K$118,4,))</f>
        <v>1</v>
      </c>
      <c r="E6" s="6" t="str">
        <f>IF(B5="","",VLOOKUP($B5,'女子'!$A$4:$K$118,5,))</f>
        <v>慶応陸上クラブ</v>
      </c>
      <c r="F6" s="114">
        <v>23.4</v>
      </c>
      <c r="H6" s="274"/>
      <c r="I6" s="274"/>
      <c r="J6" s="2" t="str">
        <f>IF(I5="","",VLOOKUP($I5,'女子'!$A$4:$K$118,2,))</f>
        <v>阿部　楓愛</v>
      </c>
      <c r="K6" s="1">
        <f>IF(I5="","",VLOOKUP($I5,'女子'!$A$4:$K$118,4,))</f>
        <v>2</v>
      </c>
      <c r="L6" s="6" t="str">
        <f>IF(I5="","",VLOOKUP($I5,'女子'!$A$4:$K$118,5,))</f>
        <v>フラットA．Ｃ．Ｊｒ</v>
      </c>
      <c r="M6" s="1">
        <v>18.52</v>
      </c>
    </row>
    <row r="7" spans="1:13" ht="11.25" customHeight="1">
      <c r="A7" s="274">
        <v>2</v>
      </c>
      <c r="B7" s="274">
        <v>2</v>
      </c>
      <c r="C7" s="5" t="str">
        <f>IF(B7="","",VLOOKUP($B7,'女子'!$A$4:$K$118,3,))</f>
        <v>ｺｻﾞﾜ ｱﾘｻ</v>
      </c>
      <c r="F7" s="114"/>
      <c r="H7" s="274">
        <v>2</v>
      </c>
      <c r="I7" s="274">
        <v>40</v>
      </c>
      <c r="J7" s="5" t="str">
        <f>IF(I7="","",VLOOKUP($I7,'女子'!$A$4:$K$118,3,))</f>
        <v>ﾂﾁﾀﾞ ﾏｵ</v>
      </c>
      <c r="K7" s="1"/>
      <c r="L7" s="6"/>
      <c r="M7" s="1"/>
    </row>
    <row r="8" spans="1:13" ht="20.25" customHeight="1">
      <c r="A8" s="274"/>
      <c r="B8" s="274"/>
      <c r="C8" s="2" t="str">
        <f>IF(B7="","",VLOOKUP($B7,'女子'!$A$4:$K$118,2,))</f>
        <v>小沢　ありさ</v>
      </c>
      <c r="D8" s="1">
        <f>IF(B7="","",VLOOKUP($B7,'女子'!$A$4:$K$118,4,))</f>
        <v>1</v>
      </c>
      <c r="E8" s="6" t="str">
        <f>IF(B7="","",VLOOKUP($B7,'女子'!$A$4:$K$118,5,))</f>
        <v>慶応陸上クラブ</v>
      </c>
      <c r="F8" s="114">
        <v>21.4</v>
      </c>
      <c r="H8" s="274"/>
      <c r="I8" s="274"/>
      <c r="J8" s="2" t="str">
        <f>IF(I7="","",VLOOKUP($I7,'女子'!$A$4:$K$118,2,))</f>
        <v>土田　真央</v>
      </c>
      <c r="K8" s="1">
        <f>IF(I7="","",VLOOKUP($I7,'女子'!$A$4:$K$118,4,))</f>
        <v>2</v>
      </c>
      <c r="L8" s="6" t="str">
        <f>IF(I7="","",VLOOKUP($I7,'女子'!$A$4:$K$118,5,))</f>
        <v>立山ランラン</v>
      </c>
      <c r="M8" s="1">
        <v>21.03</v>
      </c>
    </row>
    <row r="9" spans="1:13" ht="11.25" customHeight="1">
      <c r="A9" s="274">
        <v>3</v>
      </c>
      <c r="B9" s="274">
        <v>42</v>
      </c>
      <c r="C9" s="5" t="str">
        <f>IF(B9="","",VLOOKUP($B9,'女子'!$A$4:$K$118,3,))</f>
        <v>ｱｵｷ ﾕｳﾉ</v>
      </c>
      <c r="H9" s="274">
        <v>3</v>
      </c>
      <c r="I9" s="274">
        <v>4</v>
      </c>
      <c r="J9" s="5" t="str">
        <f>IF(I9="","",VLOOKUP($I9,'女子'!$A$4:$K$118,3,))</f>
        <v>ﾅｶﾑﾗ ﾐﾅﾐ</v>
      </c>
      <c r="K9" s="1"/>
      <c r="L9" s="6"/>
      <c r="M9" s="1"/>
    </row>
    <row r="10" spans="1:13" ht="20.25" customHeight="1">
      <c r="A10" s="274"/>
      <c r="B10" s="274"/>
      <c r="C10" s="2" t="str">
        <f>IF(B9="","",VLOOKUP($B9,'女子'!$A$4:$K$118,2,))</f>
        <v>青木　優呑</v>
      </c>
      <c r="D10" s="1">
        <f>IF(B9="","",VLOOKUP($B9,'女子'!$A$4:$K$118,4,))</f>
        <v>1</v>
      </c>
      <c r="E10" s="6" t="str">
        <f>IF(B9="","",VLOOKUP($B9,'女子'!$A$4:$K$118,5,))</f>
        <v>立山ランラン</v>
      </c>
      <c r="F10" s="114">
        <v>21.65</v>
      </c>
      <c r="H10" s="274"/>
      <c r="I10" s="274"/>
      <c r="J10" s="2" t="str">
        <f>IF(I9="","",VLOOKUP($I9,'女子'!$A$4:$K$118,2,))</f>
        <v>中村　美南</v>
      </c>
      <c r="K10" s="1">
        <f>IF(I9="","",VLOOKUP($I9,'女子'!$A$4:$K$118,4,))</f>
        <v>2</v>
      </c>
      <c r="L10" s="6" t="str">
        <f>IF(I9="","",VLOOKUP($I9,'女子'!$A$4:$K$118,5,))</f>
        <v>慶応陸上クラブ</v>
      </c>
      <c r="M10" s="1">
        <v>19.61</v>
      </c>
    </row>
    <row r="11" spans="1:13" ht="11.25" customHeight="1">
      <c r="A11" s="274">
        <v>4</v>
      </c>
      <c r="B11" s="274">
        <v>3</v>
      </c>
      <c r="C11" s="5" t="str">
        <f>IF(B11="","",VLOOKUP($B11,'女子'!$A$4:$K$118,3,))</f>
        <v>ﾖｺﾔ ﾒｲﾅ</v>
      </c>
      <c r="H11" s="274">
        <v>4</v>
      </c>
      <c r="I11" s="274">
        <v>38</v>
      </c>
      <c r="J11" s="5" t="str">
        <f>IF(I11="","",VLOOKUP($I11,'女子'!$A$4:$K$118,3,))</f>
        <v>ｵｵｸ ｱｲ</v>
      </c>
      <c r="K11" s="1"/>
      <c r="L11" s="6"/>
      <c r="M11" s="1"/>
    </row>
    <row r="12" spans="1:13" ht="20.25" customHeight="1">
      <c r="A12" s="274"/>
      <c r="B12" s="274"/>
      <c r="C12" s="2" t="str">
        <f>IF(B11="","",VLOOKUP($B11,'女子'!$A$4:$K$118,2,))</f>
        <v>横山　めいな</v>
      </c>
      <c r="D12" s="1">
        <f>IF(B11="","",VLOOKUP($B11,'女子'!$A$4:$K$118,4,))</f>
        <v>1</v>
      </c>
      <c r="E12" s="6" t="str">
        <f>IF(B11="","",VLOOKUP($B11,'女子'!$A$4:$K$118,5,))</f>
        <v>慶応陸上クラブ</v>
      </c>
      <c r="F12" s="1">
        <v>21.43</v>
      </c>
      <c r="H12" s="274"/>
      <c r="I12" s="274"/>
      <c r="J12" s="2" t="str">
        <f>IF(I11="","",VLOOKUP($I11,'女子'!$A$4:$K$118,2,))</f>
        <v>大倉　愛</v>
      </c>
      <c r="K12" s="1">
        <f>IF(I11="","",VLOOKUP($I11,'女子'!$A$4:$K$118,4,))</f>
        <v>2</v>
      </c>
      <c r="L12" s="6" t="str">
        <f>IF(I11="","",VLOOKUP($I11,'女子'!$A$4:$K$118,5,))</f>
        <v>立山ランラン</v>
      </c>
      <c r="M12" s="1">
        <v>19.99</v>
      </c>
    </row>
    <row r="13" spans="1:13" ht="11.25" customHeight="1">
      <c r="A13" s="274">
        <v>5</v>
      </c>
      <c r="B13" s="274">
        <v>41</v>
      </c>
      <c r="C13" s="5" t="str">
        <f>IF(B13="","",VLOOKUP($B13,'女子'!$A$4:$K$118,3,))</f>
        <v>ﾓﾘﾀ ﾘﾅ</v>
      </c>
      <c r="H13" s="274">
        <v>5</v>
      </c>
      <c r="I13" s="274">
        <v>53</v>
      </c>
      <c r="J13" s="5" t="str">
        <f>IF(I13="","",VLOOKUP($I13,'女子'!$A$4:$K$118,3,))</f>
        <v>ｺﾞｼﾏ ﾕｶﾘ</v>
      </c>
      <c r="K13" s="1"/>
      <c r="L13" s="6"/>
      <c r="M13" s="1"/>
    </row>
    <row r="14" spans="1:13" ht="20.25" customHeight="1">
      <c r="A14" s="274"/>
      <c r="B14" s="274"/>
      <c r="C14" s="2" t="str">
        <f>IF(B13="","",VLOOKUP($B13,'女子'!$A$4:$K$118,2,))</f>
        <v>森田　莉奈</v>
      </c>
      <c r="D14" s="1">
        <f>IF(B13="","",VLOOKUP($B13,'女子'!$A$4:$K$118,4,))</f>
        <v>2</v>
      </c>
      <c r="E14" s="6" t="str">
        <f>IF(B13="","",VLOOKUP($B13,'女子'!$A$4:$K$118,5,))</f>
        <v>立山ランラン</v>
      </c>
      <c r="F14" s="1">
        <v>20.64</v>
      </c>
      <c r="H14" s="274"/>
      <c r="I14" s="274"/>
      <c r="J14" s="2" t="str">
        <f>IF(I13="","",VLOOKUP($I13,'女子'!$A$4:$K$118,2,))</f>
        <v>五島　優莉香</v>
      </c>
      <c r="K14" s="1">
        <f>IF(I13="","",VLOOKUP($I13,'女子'!$A$4:$K$118,4,))</f>
        <v>2</v>
      </c>
      <c r="L14" s="6" t="str">
        <f>IF(I13="","",VLOOKUP($I13,'女子'!$A$4:$K$118,5,))</f>
        <v>Team.I</v>
      </c>
      <c r="M14" s="1">
        <v>21.44</v>
      </c>
    </row>
    <row r="15" spans="1:13" ht="11.25" customHeight="1">
      <c r="A15" s="274">
        <v>6</v>
      </c>
      <c r="B15" s="274">
        <v>52</v>
      </c>
      <c r="C15" s="5" t="str">
        <f>IF(B15="","",VLOOKUP($B15,'女子'!$A$4:$K$118,3,))</f>
        <v>ﾔﾏｼﾀ ｻｱﾔ</v>
      </c>
      <c r="H15" s="274">
        <v>6</v>
      </c>
      <c r="I15" s="274">
        <v>111</v>
      </c>
      <c r="J15" s="5" t="str">
        <f>IF(I15="","",VLOOKUP($I15,'女子'!$A$4:$K$118,3,))</f>
        <v>ｶﾜｻｷ ｹｲｺ</v>
      </c>
      <c r="K15" s="1"/>
      <c r="L15" s="6"/>
      <c r="M15" s="1"/>
    </row>
    <row r="16" spans="1:13" ht="20.25" customHeight="1">
      <c r="A16" s="274"/>
      <c r="B16" s="274"/>
      <c r="C16" s="2" t="str">
        <f>IF(B15="","",VLOOKUP($B15,'女子'!$A$4:$K$118,2,))</f>
        <v>山下　紗采</v>
      </c>
      <c r="D16" s="1">
        <f>IF(B15="","",VLOOKUP($B15,'女子'!$A$4:$K$118,4,))</f>
        <v>2</v>
      </c>
      <c r="E16" s="6" t="str">
        <f>IF(B15="","",VLOOKUP($B15,'女子'!$A$4:$K$118,5,))</f>
        <v>Team.I</v>
      </c>
      <c r="F16" s="1">
        <v>19.09</v>
      </c>
      <c r="H16" s="274"/>
      <c r="I16" s="274"/>
      <c r="J16" s="2" t="str">
        <f>IF(I15="","",VLOOKUP($I15,'女子'!$A$4:$K$118,2,))</f>
        <v>川崎　景子</v>
      </c>
      <c r="K16" s="1">
        <f>IF(I15="","",VLOOKUP($I15,'女子'!$A$4:$K$118,4,))</f>
        <v>2</v>
      </c>
      <c r="L16" s="6" t="str">
        <f>IF(I15="","",VLOOKUP($I15,'女子'!$A$4:$K$118,5,))</f>
        <v>黒部陸上スポーツ少年団</v>
      </c>
      <c r="M16" s="1">
        <v>19.41</v>
      </c>
    </row>
    <row r="17" spans="1:13" ht="11.25" customHeight="1">
      <c r="A17" s="274">
        <v>7</v>
      </c>
      <c r="B17" s="274">
        <v>110</v>
      </c>
      <c r="C17" s="5" t="str">
        <f>IF(B17="","",VLOOKUP($B17,'女子'!$A$4:$K$118,3,))</f>
        <v>ｽｶﾞﾜ ﾆｷ</v>
      </c>
      <c r="H17" s="274">
        <v>7</v>
      </c>
      <c r="I17" s="274">
        <v>81</v>
      </c>
      <c r="J17" s="5" t="str">
        <f>IF(I17="","",VLOOKUP($I17,'女子'!$A$4:$K$118,3,))</f>
        <v>ｻﾀｹ ﾘｵ</v>
      </c>
      <c r="K17" s="1"/>
      <c r="L17" s="6"/>
      <c r="M17" s="1"/>
    </row>
    <row r="18" spans="1:13" ht="20.25" customHeight="1">
      <c r="A18" s="274"/>
      <c r="B18" s="274"/>
      <c r="C18" s="2" t="str">
        <f>IF(B17="","",VLOOKUP($B17,'女子'!$A$4:$K$118,2,))</f>
        <v>須川　日喜</v>
      </c>
      <c r="D18" s="1">
        <f>IF(B17="","",VLOOKUP($B17,'女子'!$A$4:$K$118,4,))</f>
        <v>2</v>
      </c>
      <c r="E18" s="6" t="str">
        <f>IF(B17="","",VLOOKUP($B17,'女子'!$A$4:$K$118,5,))</f>
        <v>黒部陸上スポーツ少年団</v>
      </c>
      <c r="F18" s="1">
        <v>19.46</v>
      </c>
      <c r="H18" s="274"/>
      <c r="I18" s="274"/>
      <c r="J18" s="2" t="str">
        <f>IF(I17="","",VLOOKUP($I17,'女子'!$A$4:$K$118,2,))</f>
        <v>佐竹  莉音</v>
      </c>
      <c r="K18" s="1">
        <f>IF(I17="","",VLOOKUP($I17,'女子'!$A$4:$K$118,4,))</f>
        <v>2</v>
      </c>
      <c r="L18" s="6" t="str">
        <f>IF(I17="","",VLOOKUP($I17,'女子'!$A$4:$K$118,5,))</f>
        <v>魚津陸上スポーツ少年団</v>
      </c>
      <c r="M18" s="1">
        <v>19.92</v>
      </c>
    </row>
    <row r="19" spans="1:13" ht="11.25" customHeight="1">
      <c r="A19" s="274">
        <v>8</v>
      </c>
      <c r="B19" s="274"/>
      <c r="C19" s="5">
        <f>IF(B19="","",VLOOKUP($B19,'女子'!$A$4:$K$118,3,))</f>
      </c>
      <c r="H19" s="274">
        <v>8</v>
      </c>
      <c r="I19" s="274">
        <v>39</v>
      </c>
      <c r="J19" s="5" t="str">
        <f>IF(I19="","",VLOOKUP($I19,'女子'!$A$4:$K$118,3,))</f>
        <v>ﾀﾑﾗ ﾐﾕ</v>
      </c>
      <c r="K19" s="1"/>
      <c r="L19" s="6"/>
      <c r="M19" s="1"/>
    </row>
    <row r="20" spans="1:13" ht="20.25" customHeight="1">
      <c r="A20" s="274"/>
      <c r="B20" s="274"/>
      <c r="C20" s="2">
        <f>IF(B19="","",VLOOKUP($B19,'女子'!$A$4:$K$118,2,))</f>
      </c>
      <c r="D20" s="1">
        <f>IF(B19="","",VLOOKUP($B19,'女子'!$A$4:$K$118,4,))</f>
      </c>
      <c r="E20" s="6">
        <f>IF(B19="","",VLOOKUP($B19,'女子'!$A$4:$K$118,5,))</f>
      </c>
      <c r="H20" s="274"/>
      <c r="I20" s="274"/>
      <c r="J20" s="2" t="str">
        <f>IF(I19="","",VLOOKUP($I19,'女子'!$A$4:$K$118,2,))</f>
        <v>田村　美結</v>
      </c>
      <c r="K20" s="1">
        <f>IF(I19="","",VLOOKUP($I19,'女子'!$A$4:$K$118,4,))</f>
        <v>2</v>
      </c>
      <c r="L20" s="6" t="str">
        <f>IF(I19="","",VLOOKUP($I19,'女子'!$A$4:$K$118,5,))</f>
        <v>立山ランラン</v>
      </c>
      <c r="M20" s="1">
        <v>20.02</v>
      </c>
    </row>
    <row r="21" ht="22.5" customHeight="1"/>
    <row r="22" spans="1:10" s="11" customFormat="1" ht="24" customHeight="1">
      <c r="A22" s="11" t="s">
        <v>18</v>
      </c>
      <c r="C22" s="11" t="s">
        <v>672</v>
      </c>
      <c r="H22" s="11" t="s">
        <v>19</v>
      </c>
      <c r="J22" s="11" t="s">
        <v>615</v>
      </c>
    </row>
    <row r="23" spans="1:13" s="7" customFormat="1" ht="18.75" customHeight="1">
      <c r="A23" s="9" t="s">
        <v>14</v>
      </c>
      <c r="B23" s="7" t="s">
        <v>11</v>
      </c>
      <c r="C23" s="8" t="s">
        <v>16</v>
      </c>
      <c r="D23" s="7" t="s">
        <v>3</v>
      </c>
      <c r="E23" s="8" t="s">
        <v>17</v>
      </c>
      <c r="F23" s="7" t="s">
        <v>12</v>
      </c>
      <c r="H23" s="9" t="s">
        <v>14</v>
      </c>
      <c r="I23" s="7" t="s">
        <v>11</v>
      </c>
      <c r="J23" s="8" t="s">
        <v>16</v>
      </c>
      <c r="K23" s="7" t="s">
        <v>3</v>
      </c>
      <c r="L23" s="8" t="s">
        <v>17</v>
      </c>
      <c r="M23" s="7" t="s">
        <v>12</v>
      </c>
    </row>
    <row r="24" spans="1:13" ht="11.25" customHeight="1">
      <c r="A24" s="274">
        <v>1</v>
      </c>
      <c r="B24" s="274"/>
      <c r="C24" s="5">
        <f>IF(B24="","",VLOOKUP($B24,'女子'!$A$4:$K$118,3,))</f>
      </c>
      <c r="H24" s="274">
        <v>1</v>
      </c>
      <c r="I24" s="274"/>
      <c r="J24" s="5">
        <f>IF(I24="","",VLOOKUP($I24,'女子'!$A$4:$K$118,3,))</f>
      </c>
      <c r="K24" s="1"/>
      <c r="L24" s="6"/>
      <c r="M24" s="1"/>
    </row>
    <row r="25" spans="1:13" ht="20.25" customHeight="1">
      <c r="A25" s="274"/>
      <c r="B25" s="274"/>
      <c r="C25" s="2">
        <f>IF(B24="","",VLOOKUP($B24,'女子'!$A$4:$K$118,2,))</f>
      </c>
      <c r="D25" s="1">
        <f>IF(B24="","",VLOOKUP($B24,'女子'!$A$4:$K$118,4,))</f>
      </c>
      <c r="E25" s="6">
        <f>IF(B24="","",VLOOKUP($B24,'女子'!$A$4:$K$118,5,))</f>
      </c>
      <c r="H25" s="274"/>
      <c r="I25" s="274"/>
      <c r="J25" s="2">
        <f>IF(I24="","",VLOOKUP($I24,'女子'!$A$4:$K$118,2,))</f>
      </c>
      <c r="K25" s="1">
        <f>IF(I24="","",VLOOKUP($I24,'女子'!$A$4:$K$118,4,))</f>
      </c>
      <c r="L25" s="6">
        <f>IF(I24="","",VLOOKUP($I24,'女子'!$A$4:$K$118,5,))</f>
      </c>
      <c r="M25" s="1"/>
    </row>
    <row r="26" spans="1:13" ht="11.25" customHeight="1">
      <c r="A26" s="274">
        <v>2</v>
      </c>
      <c r="B26" s="274">
        <v>15</v>
      </c>
      <c r="C26" s="5" t="str">
        <f>IF(B26="","",VLOOKUP($B26,'女子'!$A$4:$K$118,3,))</f>
        <v>ﾌｼﾞﾀ ﾗﾝ</v>
      </c>
      <c r="H26" s="274">
        <v>2</v>
      </c>
      <c r="I26" s="274">
        <v>51</v>
      </c>
      <c r="J26" s="5" t="str">
        <f>IF(I26="","",VLOOKUP($I26,'女子'!$A$4:$K$118,3,))</f>
        <v>ｽｷﾞﾓﾄ ｻｸﾗ</v>
      </c>
      <c r="K26" s="1"/>
      <c r="L26" s="6"/>
      <c r="M26" s="1"/>
    </row>
    <row r="27" spans="1:13" ht="20.25" customHeight="1">
      <c r="A27" s="274"/>
      <c r="B27" s="274"/>
      <c r="C27" s="2" t="str">
        <f>IF(B26="","",VLOOKUP($B26,'女子'!$A$4:$K$118,2,))</f>
        <v>藤田　蘭</v>
      </c>
      <c r="D27" s="1">
        <f>IF(B26="","",VLOOKUP($B26,'女子'!$A$4:$K$118,4,))</f>
        <v>3</v>
      </c>
      <c r="E27" s="6" t="str">
        <f>IF(B26="","",VLOOKUP($B26,'女子'!$A$4:$K$118,5,))</f>
        <v>Ａ.Ｃ.ＴＯＹＡＭＡ Ｊｒ.</v>
      </c>
      <c r="F27" s="1">
        <v>20.12</v>
      </c>
      <c r="H27" s="274"/>
      <c r="I27" s="274"/>
      <c r="J27" s="2" t="str">
        <f>IF(I26="","",VLOOKUP($I26,'女子'!$A$4:$K$118,2,))</f>
        <v>杉本　さくら</v>
      </c>
      <c r="K27" s="1">
        <f>IF(I26="","",VLOOKUP($I26,'女子'!$A$4:$K$118,4,))</f>
        <v>3</v>
      </c>
      <c r="L27" s="6" t="str">
        <f>IF(I26="","",VLOOKUP($I26,'女子'!$A$4:$K$118,5,))</f>
        <v>Team.I</v>
      </c>
      <c r="M27" s="114">
        <v>18.49</v>
      </c>
    </row>
    <row r="28" spans="1:13" ht="11.25" customHeight="1">
      <c r="A28" s="274">
        <v>3</v>
      </c>
      <c r="B28" s="274">
        <v>37</v>
      </c>
      <c r="C28" s="5" t="str">
        <f>IF(B28="","",VLOOKUP($B28,'女子'!$A$4:$K$118,3,))</f>
        <v>ﾔﾏｸﾞﾁ ﾎﾉｶ</v>
      </c>
      <c r="H28" s="274">
        <v>3</v>
      </c>
      <c r="I28" s="274">
        <v>71</v>
      </c>
      <c r="J28" s="5" t="str">
        <f>IF(I28="","",VLOOKUP($I28,'女子'!$A$4:$K$118,3,))</f>
        <v>ﾅｼｷ ｻｴ</v>
      </c>
      <c r="K28" s="1"/>
      <c r="L28" s="6"/>
      <c r="M28" s="1"/>
    </row>
    <row r="29" spans="1:13" ht="20.25" customHeight="1">
      <c r="A29" s="274"/>
      <c r="B29" s="274"/>
      <c r="C29" s="2" t="str">
        <f>IF(B28="","",VLOOKUP($B28,'女子'!$A$4:$K$118,2,))</f>
        <v>山口　歩果</v>
      </c>
      <c r="D29" s="1">
        <f>IF(B28="","",VLOOKUP($B28,'女子'!$A$4:$K$118,4,))</f>
        <v>3</v>
      </c>
      <c r="E29" s="6" t="str">
        <f>IF(B28="","",VLOOKUP($B28,'女子'!$A$4:$K$118,5,))</f>
        <v>立山ランラン</v>
      </c>
      <c r="F29" s="1">
        <v>22.62</v>
      </c>
      <c r="H29" s="274"/>
      <c r="I29" s="274"/>
      <c r="J29" s="2" t="str">
        <f>IF(I28="","",VLOOKUP($I28,'女子'!$A$4:$K$118,2,))</f>
        <v>梨木　彩衣</v>
      </c>
      <c r="K29" s="1">
        <f>IF(I28="","",VLOOKUP($I28,'女子'!$A$4:$K$118,4,))</f>
        <v>3</v>
      </c>
      <c r="L29" s="6" t="str">
        <f>IF(I28="","",VLOOKUP($I28,'女子'!$A$4:$K$118,5,))</f>
        <v>魚津陸上スポーツ少年団</v>
      </c>
      <c r="M29" s="1">
        <v>18.14</v>
      </c>
    </row>
    <row r="30" spans="1:13" ht="11.25" customHeight="1">
      <c r="A30" s="274">
        <v>4</v>
      </c>
      <c r="B30" s="274">
        <v>70</v>
      </c>
      <c r="C30" s="5" t="str">
        <f>IF(B30="","",VLOOKUP($B30,'女子'!$A$4:$K$118,3,))</f>
        <v>ｻｶｲﾕﾒ</v>
      </c>
      <c r="H30" s="274">
        <v>4</v>
      </c>
      <c r="I30" s="274">
        <v>16</v>
      </c>
      <c r="J30" s="5" t="str">
        <f>IF(I30="","",VLOOKUP($I30,'女子'!$A$4:$K$118,3,))</f>
        <v>ﾅｶｻｲ ﾏｺ</v>
      </c>
      <c r="K30" s="1"/>
      <c r="L30" s="6"/>
      <c r="M30" s="1"/>
    </row>
    <row r="31" spans="1:13" ht="20.25" customHeight="1">
      <c r="A31" s="274"/>
      <c r="B31" s="274"/>
      <c r="C31" s="2" t="str">
        <f>IF(B30="","",VLOOKUP($B30,'女子'!$A$4:$K$118,2,))</f>
        <v>酒井　優萌</v>
      </c>
      <c r="D31" s="1">
        <f>IF(B30="","",VLOOKUP($B30,'女子'!$A$4:$K$118,4,))</f>
        <v>3</v>
      </c>
      <c r="E31" s="6" t="str">
        <f>IF(B30="","",VLOOKUP($B30,'女子'!$A$4:$K$118,5,))</f>
        <v>魚津陸上スポーツ少年団</v>
      </c>
      <c r="F31" s="1">
        <v>18.77</v>
      </c>
      <c r="H31" s="274"/>
      <c r="I31" s="274"/>
      <c r="J31" s="2" t="str">
        <f>IF(I30="","",VLOOKUP($I30,'女子'!$A$4:$K$118,2,))</f>
        <v>中才　茉子</v>
      </c>
      <c r="K31" s="1">
        <f>IF(I30="","",VLOOKUP($I30,'女子'!$A$4:$K$118,4,))</f>
        <v>3</v>
      </c>
      <c r="L31" s="6" t="str">
        <f>IF(I30="","",VLOOKUP($I30,'女子'!$A$4:$K$118,5,))</f>
        <v>Ａ.Ｃ.ＴＯＹＡＭＡ Ｊｒ.</v>
      </c>
      <c r="M31" s="114">
        <v>18.9</v>
      </c>
    </row>
    <row r="32" spans="1:13" ht="11.25" customHeight="1">
      <c r="A32" s="274">
        <v>5</v>
      </c>
      <c r="B32" s="274">
        <v>5</v>
      </c>
      <c r="C32" s="5" t="str">
        <f>IF(B32="","",VLOOKUP($B32,'女子'!$A$4:$K$118,3,))</f>
        <v>ｸﾎﾞﾀ ｼﾏ</v>
      </c>
      <c r="H32" s="274">
        <v>5</v>
      </c>
      <c r="I32" s="274">
        <v>105</v>
      </c>
      <c r="J32" s="5" t="str">
        <f>IF(I32="","",VLOOKUP($I32,'女子'!$A$4:$K$118,3,))</f>
        <v>ﾑﾗﾔﾏ ｶﾎ</v>
      </c>
      <c r="K32" s="1"/>
      <c r="L32" s="6"/>
      <c r="M32" s="1"/>
    </row>
    <row r="33" spans="1:13" ht="18" customHeight="1">
      <c r="A33" s="274"/>
      <c r="B33" s="274"/>
      <c r="C33" s="2" t="str">
        <f>IF(B32="","",VLOOKUP($B32,'女子'!$A$4:$K$118,2,))</f>
        <v>久保田　志麻</v>
      </c>
      <c r="D33" s="1">
        <f>IF(B32="","",VLOOKUP($B32,'女子'!$A$4:$K$118,4,))</f>
        <v>3</v>
      </c>
      <c r="E33" s="6" t="str">
        <f>IF(B32="","",VLOOKUP($B32,'女子'!$A$4:$K$118,5,))</f>
        <v>慶応陸上クラブ</v>
      </c>
      <c r="F33" s="1">
        <v>21.91</v>
      </c>
      <c r="H33" s="274"/>
      <c r="I33" s="274"/>
      <c r="J33" s="2" t="str">
        <f>IF(I32="","",VLOOKUP($I32,'女子'!$A$4:$K$118,2,))</f>
        <v>村山　佳穂</v>
      </c>
      <c r="K33" s="1">
        <f>IF(I32="","",VLOOKUP($I32,'女子'!$A$4:$K$118,4,))</f>
        <v>3</v>
      </c>
      <c r="L33" s="6">
        <f>IF(I32="","",VLOOKUP($I32,'女子'!$A$4:$K$118,5,))</f>
        <v>0</v>
      </c>
      <c r="M33" s="1">
        <v>18.21</v>
      </c>
    </row>
    <row r="34" spans="1:13" ht="11.25" customHeight="1">
      <c r="A34" s="274">
        <v>6</v>
      </c>
      <c r="B34" s="274">
        <v>79</v>
      </c>
      <c r="C34" s="5" t="str">
        <f>IF(B34="","",VLOOKUP($B34,'女子'!$A$4:$K$118,3,))</f>
        <v>ｽｶﾞﾀ ﾕｳﾘ</v>
      </c>
      <c r="H34" s="274">
        <v>6</v>
      </c>
      <c r="I34" s="274">
        <v>6</v>
      </c>
      <c r="J34" s="5" t="str">
        <f>IF(I34="","",VLOOKUP($I34,'女子'!$A$4:$K$118,3,))</f>
        <v>ﾓﾂﾓﾄ ｻﾂｷ</v>
      </c>
      <c r="K34" s="1"/>
      <c r="L34" s="6"/>
      <c r="M34" s="1"/>
    </row>
    <row r="35" spans="1:13" ht="20.25" customHeight="1">
      <c r="A35" s="274"/>
      <c r="B35" s="274"/>
      <c r="C35" s="2" t="str">
        <f>IF(B34="","",VLOOKUP($B34,'女子'!$A$4:$K$118,2,))</f>
        <v>菅田　悠理</v>
      </c>
      <c r="D35" s="1">
        <f>IF(B34="","",VLOOKUP($B34,'女子'!$A$4:$K$118,4,))</f>
        <v>3</v>
      </c>
      <c r="E35" s="6" t="str">
        <f>IF(B34="","",VLOOKUP($B34,'女子'!$A$4:$K$118,5,))</f>
        <v>魚津陸上スポーツ少年団</v>
      </c>
      <c r="F35" s="1">
        <v>21.33</v>
      </c>
      <c r="H35" s="274"/>
      <c r="I35" s="274"/>
      <c r="J35" s="2" t="str">
        <f>IF(I34="","",VLOOKUP($I34,'女子'!$A$4:$K$118,2,))</f>
        <v>松本　颯希</v>
      </c>
      <c r="K35" s="1">
        <f>IF(I34="","",VLOOKUP($I34,'女子'!$A$4:$K$118,4,))</f>
        <v>3</v>
      </c>
      <c r="L35" s="6" t="str">
        <f>IF(I34="","",VLOOKUP($I34,'女子'!$A$4:$K$118,5,))</f>
        <v>慶応陸上クラブ</v>
      </c>
      <c r="M35" s="1">
        <v>18.67</v>
      </c>
    </row>
    <row r="36" spans="1:13" ht="11.25" customHeight="1">
      <c r="A36" s="274">
        <v>7</v>
      </c>
      <c r="B36" s="274">
        <v>109</v>
      </c>
      <c r="C36" s="5" t="str">
        <f>IF(B36="","",VLOOKUP($B36,'女子'!$A$4:$K$118,3,))</f>
        <v>ｻｲﾄｳ ｱｲｺ</v>
      </c>
      <c r="H36" s="274">
        <v>7</v>
      </c>
      <c r="I36" s="274">
        <v>73</v>
      </c>
      <c r="J36" s="5" t="str">
        <f>IF(I36="","",VLOOKUP($I36,'女子'!$A$4:$K$118,3,))</f>
        <v>ｼﾐｽﾞ ｺﾊﾙ</v>
      </c>
      <c r="K36" s="1"/>
      <c r="L36" s="6"/>
      <c r="M36" s="1"/>
    </row>
    <row r="37" spans="1:13" ht="20.25" customHeight="1">
      <c r="A37" s="274"/>
      <c r="B37" s="274"/>
      <c r="C37" s="2" t="str">
        <f>IF(B36="","",VLOOKUP($B36,'女子'!$A$4:$K$118,2,))</f>
        <v>斎藤　愛子</v>
      </c>
      <c r="D37" s="1">
        <f>IF(B36="","",VLOOKUP($B36,'女子'!$A$4:$K$118,4,))</f>
        <v>3</v>
      </c>
      <c r="E37" s="6" t="str">
        <f>IF(B36="","",VLOOKUP($B36,'女子'!$A$4:$K$118,5,))</f>
        <v>黒部陸上スポーツ少年団</v>
      </c>
      <c r="F37" s="1">
        <v>20.97</v>
      </c>
      <c r="H37" s="274"/>
      <c r="I37" s="274"/>
      <c r="J37" s="2" t="str">
        <f>IF(I36="","",VLOOKUP($I36,'女子'!$A$4:$K$118,2,))</f>
        <v>清水　小春</v>
      </c>
      <c r="K37" s="1">
        <f>IF(I36="","",VLOOKUP($I36,'女子'!$A$4:$K$118,4,))</f>
        <v>3</v>
      </c>
      <c r="L37" s="6" t="str">
        <f>IF(I36="","",VLOOKUP($I36,'女子'!$A$4:$K$118,5,))</f>
        <v>魚津陸上スポーツ少年団</v>
      </c>
      <c r="M37" s="114">
        <v>19.173</v>
      </c>
    </row>
    <row r="38" spans="1:13" ht="11.25" customHeight="1">
      <c r="A38" s="274">
        <v>8</v>
      </c>
      <c r="B38" s="274">
        <v>72</v>
      </c>
      <c r="C38" s="5" t="str">
        <f>IF(B38="","",VLOOKUP($B38,'女子'!$A$4:$K$118,3,))</f>
        <v>ｵｶﾓﾄ ﾗﾅ</v>
      </c>
      <c r="H38" s="274">
        <v>8</v>
      </c>
      <c r="I38" s="274"/>
      <c r="J38" s="5">
        <f>IF(I38="","",VLOOKUP($I38,'女子'!$A$4:$K$118,3,))</f>
      </c>
      <c r="K38" s="1"/>
      <c r="L38" s="6"/>
      <c r="M38" s="1"/>
    </row>
    <row r="39" spans="1:13" ht="20.25" customHeight="1">
      <c r="A39" s="274"/>
      <c r="B39" s="274"/>
      <c r="C39" s="2" t="str">
        <f>IF(B38="","",VLOOKUP($B38,'女子'!$A$4:$K$118,2,))</f>
        <v>岡本  藍奈</v>
      </c>
      <c r="D39" s="1">
        <f>IF(B38="","",VLOOKUP($B38,'女子'!$A$4:$K$118,4,))</f>
        <v>3</v>
      </c>
      <c r="E39" s="6" t="str">
        <f>IF(B38="","",VLOOKUP($B38,'女子'!$A$4:$K$118,5,))</f>
        <v>魚津陸上スポーツ少年団</v>
      </c>
      <c r="F39" s="1">
        <v>19.61</v>
      </c>
      <c r="H39" s="274"/>
      <c r="I39" s="274"/>
      <c r="J39" s="2">
        <f>IF(I38="","",VLOOKUP($I38,'女子'!$A$4:$K$118,2,))</f>
      </c>
      <c r="K39" s="1">
        <f>IF(I38="","",VLOOKUP($I38,'女子'!$A$4:$K$118,4,))</f>
      </c>
      <c r="L39" s="6">
        <f>IF(I38="","",VLOOKUP($I38,'女子'!$A$4:$K$118,5,))</f>
      </c>
      <c r="M39" s="1"/>
    </row>
    <row r="40" ht="22.5" customHeight="1"/>
    <row r="41" spans="1:10" s="11" customFormat="1" ht="24" customHeight="1">
      <c r="A41" s="11" t="s">
        <v>20</v>
      </c>
      <c r="C41" s="11" t="s">
        <v>606</v>
      </c>
      <c r="H41" s="11" t="s">
        <v>21</v>
      </c>
      <c r="J41" s="11" t="s">
        <v>606</v>
      </c>
    </row>
    <row r="42" spans="1:13" s="7" customFormat="1" ht="18.75" customHeight="1">
      <c r="A42" s="9" t="s">
        <v>14</v>
      </c>
      <c r="B42" s="7" t="s">
        <v>11</v>
      </c>
      <c r="C42" s="8" t="s">
        <v>16</v>
      </c>
      <c r="D42" s="7" t="s">
        <v>3</v>
      </c>
      <c r="E42" s="8" t="s">
        <v>17</v>
      </c>
      <c r="F42" s="7" t="s">
        <v>12</v>
      </c>
      <c r="H42" s="9" t="s">
        <v>14</v>
      </c>
      <c r="I42" s="7" t="s">
        <v>11</v>
      </c>
      <c r="J42" s="8" t="s">
        <v>16</v>
      </c>
      <c r="K42" s="7" t="s">
        <v>3</v>
      </c>
      <c r="L42" s="8" t="s">
        <v>17</v>
      </c>
      <c r="M42" s="7" t="s">
        <v>12</v>
      </c>
    </row>
    <row r="43" spans="1:13" ht="11.25" customHeight="1">
      <c r="A43" s="274">
        <v>1</v>
      </c>
      <c r="B43" s="274"/>
      <c r="C43" s="5">
        <f>IF(B43="","",VLOOKUP($B43,'女子'!$A$4:$K$118,3,))</f>
      </c>
      <c r="H43" s="274">
        <v>1</v>
      </c>
      <c r="I43" s="274"/>
      <c r="J43" s="5">
        <f>IF(I43="","",VLOOKUP($I43,'女子'!$A$4:$K$118,3,))</f>
      </c>
      <c r="K43" s="1"/>
      <c r="L43" s="6"/>
      <c r="M43" s="1"/>
    </row>
    <row r="44" spans="1:13" ht="20.25" customHeight="1">
      <c r="A44" s="274"/>
      <c r="B44" s="274"/>
      <c r="C44" s="2">
        <f>IF(B43="","",VLOOKUP($B43,'女子'!$A$4:$K$118,2,))</f>
      </c>
      <c r="D44" s="1">
        <f>IF(B43="","",VLOOKUP($B43,'女子'!$A$4:$K$118,4,))</f>
      </c>
      <c r="E44" s="6">
        <f>IF(B43="","",VLOOKUP($B43,'女子'!$A$4:$K$118,5,))</f>
      </c>
      <c r="H44" s="274"/>
      <c r="I44" s="274"/>
      <c r="J44" s="2">
        <f>IF(I43="","",VLOOKUP($I43,'女子'!$A$4:$K$118,2,))</f>
      </c>
      <c r="K44" s="1">
        <f>IF(I43="","",VLOOKUP($I43,'女子'!$A$4:$K$118,4,))</f>
      </c>
      <c r="L44" s="6">
        <f>IF(I43="","",VLOOKUP($I43,'女子'!$A$4:$K$118,5,))</f>
      </c>
      <c r="M44" s="1"/>
    </row>
    <row r="45" spans="1:13" ht="11.25" customHeight="1">
      <c r="A45" s="274">
        <v>2</v>
      </c>
      <c r="B45" s="274">
        <v>33</v>
      </c>
      <c r="C45" s="5" t="str">
        <f>IF(B45="","",VLOOKUP($B45,'女子'!$A$4:$K$118,3,))</f>
        <v>ｲﾅﾊﾞ ｺﾊﾙ</v>
      </c>
      <c r="H45" s="274">
        <v>2</v>
      </c>
      <c r="I45" s="274">
        <v>50</v>
      </c>
      <c r="J45" s="5" t="str">
        <f>IF(I45="","",VLOOKUP($I45,'女子'!$A$4:$K$118,3,))</f>
        <v>ﾏﾂｷ ﾒｲ</v>
      </c>
      <c r="K45" s="1"/>
      <c r="L45" s="6"/>
      <c r="M45" s="1"/>
    </row>
    <row r="46" spans="1:13" ht="20.25" customHeight="1">
      <c r="A46" s="274"/>
      <c r="B46" s="274"/>
      <c r="C46" s="2" t="str">
        <f>IF(B45="","",VLOOKUP($B45,'女子'!$A$4:$K$118,2,))</f>
        <v>稲葉　小春</v>
      </c>
      <c r="D46" s="1">
        <f>IF(B45="","",VLOOKUP($B45,'女子'!$A$4:$K$118,4,))</f>
        <v>4</v>
      </c>
      <c r="E46" s="6" t="str">
        <f>IF(B45="","",VLOOKUP($B45,'女子'!$A$4:$K$118,5,))</f>
        <v>立山ランラン</v>
      </c>
      <c r="F46" s="1">
        <v>19.09</v>
      </c>
      <c r="H46" s="274"/>
      <c r="I46" s="274"/>
      <c r="J46" s="2" t="str">
        <f>IF(I45="","",VLOOKUP($I45,'女子'!$A$4:$K$118,2,))</f>
        <v>松木　萌結</v>
      </c>
      <c r="K46" s="1">
        <f>IF(I45="","",VLOOKUP($I45,'女子'!$A$4:$K$118,4,))</f>
        <v>4</v>
      </c>
      <c r="L46" s="6" t="str">
        <f>IF(I45="","",VLOOKUP($I45,'女子'!$A$4:$K$118,5,))</f>
        <v>Team.I</v>
      </c>
      <c r="M46" s="1">
        <v>17.55</v>
      </c>
    </row>
    <row r="47" spans="1:13" ht="11.25" customHeight="1">
      <c r="A47" s="274">
        <v>3</v>
      </c>
      <c r="B47" s="274">
        <v>47</v>
      </c>
      <c r="C47" s="5" t="str">
        <f>IF(B47="","",VLOOKUP($B47,'女子'!$A$4:$K$118,3,))</f>
        <v>ｲﾄｳ ｽﾐﾚ</v>
      </c>
      <c r="H47" s="274">
        <v>3</v>
      </c>
      <c r="I47" s="274">
        <v>66</v>
      </c>
      <c r="J47" s="5" t="str">
        <f>IF(I47="","",VLOOKUP($I47,'女子'!$A$4:$K$118,3,))</f>
        <v>ｽｷﾞﾉ ｼﾎ</v>
      </c>
      <c r="K47" s="1"/>
      <c r="L47" s="6"/>
      <c r="M47" s="1"/>
    </row>
    <row r="48" spans="1:13" ht="20.25" customHeight="1">
      <c r="A48" s="274"/>
      <c r="B48" s="274"/>
      <c r="C48" s="2" t="str">
        <f>IF(B47="","",VLOOKUP($B47,'女子'!$A$4:$K$118,2,))</f>
        <v>伊東　すみれ</v>
      </c>
      <c r="D48" s="1">
        <f>IF(B47="","",VLOOKUP($B47,'女子'!$A$4:$K$118,4,))</f>
        <v>4</v>
      </c>
      <c r="E48" s="6" t="str">
        <f>IF(B47="","",VLOOKUP($B47,'女子'!$A$4:$K$118,5,))</f>
        <v>team MANO</v>
      </c>
      <c r="F48" s="1">
        <v>16.56</v>
      </c>
      <c r="H48" s="274"/>
      <c r="I48" s="274"/>
      <c r="J48" s="2" t="str">
        <f>IF(I47="","",VLOOKUP($I47,'女子'!$A$4:$K$118,2,))</f>
        <v>杉野　志帆</v>
      </c>
      <c r="K48" s="1">
        <f>IF(I47="","",VLOOKUP($I47,'女子'!$A$4:$K$118,4,))</f>
        <v>4</v>
      </c>
      <c r="L48" s="6" t="str">
        <f>IF(I47="","",VLOOKUP($I47,'女子'!$A$4:$K$118,5,))</f>
        <v>高岡ジュニア</v>
      </c>
      <c r="M48" s="1">
        <v>17.39</v>
      </c>
    </row>
    <row r="49" spans="1:13" ht="11.25" customHeight="1">
      <c r="A49" s="274">
        <v>4</v>
      </c>
      <c r="B49" s="274">
        <v>65</v>
      </c>
      <c r="C49" s="5" t="str">
        <f>IF(B49="","",VLOOKUP($B49,'女子'!$A$4:$K$118,3,))</f>
        <v>ｵｳｷﾞｻﾞﾜ ﾏﾕ</v>
      </c>
      <c r="H49" s="274">
        <v>4</v>
      </c>
      <c r="I49" s="274">
        <v>77</v>
      </c>
      <c r="J49" s="5" t="str">
        <f>IF(I49="","",VLOOKUP($I49,'女子'!$A$4:$K$118,3,))</f>
        <v>ｶﾀｸﾞﾁ ｱﾔｶ</v>
      </c>
      <c r="K49" s="1"/>
      <c r="L49" s="6"/>
      <c r="M49" s="1"/>
    </row>
    <row r="50" spans="1:13" ht="20.25" customHeight="1">
      <c r="A50" s="274"/>
      <c r="B50" s="274"/>
      <c r="C50" s="2" t="str">
        <f>IF(B49="","",VLOOKUP($B49,'女子'!$A$4:$K$118,2,))</f>
        <v>扇澤　麻由</v>
      </c>
      <c r="D50" s="1">
        <f>IF(B49="","",VLOOKUP($B49,'女子'!$A$4:$K$118,4,))</f>
        <v>4</v>
      </c>
      <c r="E50" s="6" t="str">
        <f>IF(B49="","",VLOOKUP($B49,'女子'!$A$4:$K$118,5,))</f>
        <v>高岡ジュニア</v>
      </c>
      <c r="F50" s="1">
        <v>17.36</v>
      </c>
      <c r="H50" s="274"/>
      <c r="I50" s="274"/>
      <c r="J50" s="2" t="str">
        <f>IF(I49="","",VLOOKUP($I49,'女子'!$A$4:$K$118,2,))</f>
        <v>片口  彩加</v>
      </c>
      <c r="K50" s="1">
        <f>IF(I49="","",VLOOKUP($I49,'女子'!$A$4:$K$118,4,))</f>
        <v>4</v>
      </c>
      <c r="L50" s="6" t="str">
        <f>IF(I49="","",VLOOKUP($I49,'女子'!$A$4:$K$118,5,))</f>
        <v>魚津陸上スポーツ少年団</v>
      </c>
      <c r="M50" s="114">
        <v>19.6</v>
      </c>
    </row>
    <row r="51" spans="1:13" ht="11.25" customHeight="1">
      <c r="A51" s="274">
        <v>5</v>
      </c>
      <c r="B51" s="274">
        <v>76</v>
      </c>
      <c r="C51" s="5" t="str">
        <f>IF(B51="","",VLOOKUP($B51,'女子'!$A$4:$K$118,3,))</f>
        <v>ﾔｸﾞﾁ ｱﾔﾉ</v>
      </c>
      <c r="H51" s="274">
        <v>5</v>
      </c>
      <c r="I51" s="274">
        <v>8</v>
      </c>
      <c r="J51" s="5" t="str">
        <f>IF(I51="","",VLOOKUP($I51,'女子'!$A$4:$K$118,3,))</f>
        <v>ﾎﾘﾀ ｼｽﾞｶ</v>
      </c>
      <c r="K51" s="1"/>
      <c r="L51" s="6"/>
      <c r="M51" s="114"/>
    </row>
    <row r="52" spans="1:13" ht="20.25" customHeight="1">
      <c r="A52" s="274"/>
      <c r="B52" s="274"/>
      <c r="C52" s="2" t="str">
        <f>IF(B51="","",VLOOKUP($B51,'女子'!$A$4:$K$118,2,))</f>
        <v>矢口  綾乃</v>
      </c>
      <c r="D52" s="1">
        <f>IF(B51="","",VLOOKUP($B51,'女子'!$A$4:$K$118,4,))</f>
        <v>4</v>
      </c>
      <c r="E52" s="6" t="str">
        <f>IF(B51="","",VLOOKUP($B51,'女子'!$A$4:$K$118,5,))</f>
        <v>魚津陸上スポーツ少年団</v>
      </c>
      <c r="F52" s="1">
        <v>19.32</v>
      </c>
      <c r="H52" s="274"/>
      <c r="I52" s="274"/>
      <c r="J52" s="2" t="str">
        <f>IF(I51="","",VLOOKUP($I51,'女子'!$A$4:$K$118,2,))</f>
        <v>堀田　静華</v>
      </c>
      <c r="K52" s="1">
        <f>IF(I51="","",VLOOKUP($I51,'女子'!$A$4:$K$118,4,))</f>
        <v>4</v>
      </c>
      <c r="L52" s="6" t="str">
        <f>IF(I51="","",VLOOKUP($I51,'女子'!$A$4:$K$118,5,))</f>
        <v>慶応陸上クラブ</v>
      </c>
      <c r="M52" s="114">
        <v>18.2</v>
      </c>
    </row>
    <row r="53" spans="1:13" ht="11.25" customHeight="1">
      <c r="A53" s="274">
        <v>6</v>
      </c>
      <c r="B53" s="274">
        <v>108</v>
      </c>
      <c r="C53" s="5" t="str">
        <f>IF(B53="","",VLOOKUP($B53,'女子'!$A$4:$K$118,3,))</f>
        <v>ﾄｳﾀﾞ ｻﾕｷ</v>
      </c>
      <c r="H53" s="274">
        <v>6</v>
      </c>
      <c r="I53" s="274">
        <v>18</v>
      </c>
      <c r="J53" s="5" t="str">
        <f>IF(I53="","",VLOOKUP($I53,'女子'!$A$4:$K$118,3,))</f>
        <v>ﾋｶｹﾞ ﾕﾂﾞｷ</v>
      </c>
      <c r="K53" s="1"/>
      <c r="L53" s="6"/>
      <c r="M53" s="1"/>
    </row>
    <row r="54" spans="1:13" ht="20.25" customHeight="1">
      <c r="A54" s="274"/>
      <c r="B54" s="274"/>
      <c r="C54" s="2" t="str">
        <f>IF(B53="","",VLOOKUP($B53,'女子'!$A$4:$K$118,2,))</f>
        <v>當田　桜雪</v>
      </c>
      <c r="D54" s="1">
        <f>IF(B53="","",VLOOKUP($B53,'女子'!$A$4:$K$118,4,))</f>
        <v>4</v>
      </c>
      <c r="E54" s="6" t="str">
        <f>IF(B53="","",VLOOKUP($B53,'女子'!$A$4:$K$118,5,))</f>
        <v>黒部陸上スポーツ少年団</v>
      </c>
      <c r="F54" s="1">
        <v>18.18</v>
      </c>
      <c r="H54" s="274"/>
      <c r="I54" s="274"/>
      <c r="J54" s="2" t="str">
        <f>IF(I53="","",VLOOKUP($I53,'女子'!$A$4:$K$118,2,))</f>
        <v>日影　柚月</v>
      </c>
      <c r="K54" s="1">
        <f>IF(I53="","",VLOOKUP($I53,'女子'!$A$4:$K$118,4,))</f>
        <v>4</v>
      </c>
      <c r="L54" s="6" t="str">
        <f>IF(I53="","",VLOOKUP($I53,'女子'!$A$4:$K$118,5,))</f>
        <v>Ａ.Ｃ.ＴＯＹＡＭＡ Ｊｒ.</v>
      </c>
      <c r="M54" s="1">
        <v>15.76</v>
      </c>
    </row>
    <row r="55" spans="1:13" ht="11.25" customHeight="1">
      <c r="A55" s="274">
        <v>7</v>
      </c>
      <c r="B55" s="274">
        <v>7</v>
      </c>
      <c r="C55" s="5" t="str">
        <f>IF(B55="","",VLOOKUP($B55,'女子'!$A$4:$K$118,3,))</f>
        <v>ｲﾄ ﾏﾋﾛ</v>
      </c>
      <c r="H55" s="274">
        <v>7</v>
      </c>
      <c r="I55" s="274">
        <v>34</v>
      </c>
      <c r="J55" s="5" t="str">
        <f>IF(I55="","",VLOOKUP($I55,'女子'!$A$4:$K$118,3,))</f>
        <v>ｼﾝﾑﾗ ｱﾔﾉ</v>
      </c>
      <c r="K55" s="1"/>
      <c r="L55" s="6"/>
      <c r="M55" s="1"/>
    </row>
    <row r="56" spans="1:13" ht="20.25" customHeight="1">
      <c r="A56" s="274"/>
      <c r="B56" s="274"/>
      <c r="C56" s="2" t="str">
        <f>IF(B55="","",VLOOKUP($B55,'女子'!$A$4:$K$118,2,))</f>
        <v>糸　茉洸</v>
      </c>
      <c r="D56" s="1">
        <f>IF(B55="","",VLOOKUP($B55,'女子'!$A$4:$K$118,4,))</f>
        <v>4</v>
      </c>
      <c r="E56" s="6" t="str">
        <f>IF(B55="","",VLOOKUP($B55,'女子'!$A$4:$K$118,5,))</f>
        <v>慶応陸上クラブ</v>
      </c>
      <c r="F56" s="114">
        <v>20.4</v>
      </c>
      <c r="H56" s="274"/>
      <c r="I56" s="274"/>
      <c r="J56" s="2" t="str">
        <f>IF(I55="","",VLOOKUP($I55,'女子'!$A$4:$K$118,2,))</f>
        <v>新村　彩乃</v>
      </c>
      <c r="K56" s="1">
        <f>IF(I55="","",VLOOKUP($I55,'女子'!$A$4:$K$118,4,))</f>
        <v>4</v>
      </c>
      <c r="L56" s="6" t="str">
        <f>IF(I55="","",VLOOKUP($I55,'女子'!$A$4:$K$118,5,))</f>
        <v>立山ランラン</v>
      </c>
      <c r="M56" s="1">
        <v>18.54</v>
      </c>
    </row>
    <row r="57" spans="1:13" ht="11.25" customHeight="1">
      <c r="A57" s="274">
        <v>8</v>
      </c>
      <c r="B57" s="274">
        <v>17</v>
      </c>
      <c r="C57" s="5" t="str">
        <f>IF(B57="","",VLOOKUP($B57,'女子'!$A$4:$K$118,3,))</f>
        <v>ﾌｼﾞﾓﾄ ｶﾅ</v>
      </c>
      <c r="H57" s="274">
        <v>8</v>
      </c>
      <c r="I57" s="262">
        <v>19</v>
      </c>
      <c r="J57" s="223" t="str">
        <f>IF(I57="","",VLOOKUP($I57,'女子'!$A$4:$K$118,3,))</f>
        <v>ﾏｴﾀﾞ ﾕﾘｶ</v>
      </c>
      <c r="K57" s="1"/>
      <c r="L57" s="6"/>
      <c r="M57" s="1"/>
    </row>
    <row r="58" spans="1:13" ht="21.75" customHeight="1">
      <c r="A58" s="274"/>
      <c r="B58" s="274"/>
      <c r="C58" s="2" t="str">
        <f>IF(B57="","",VLOOKUP($B57,'女子'!$A$4:$K$118,2,))</f>
        <v>藤本　香那</v>
      </c>
      <c r="D58" s="1">
        <f>IF(B57="","",VLOOKUP($B57,'女子'!$A$4:$K$118,4,))</f>
        <v>4</v>
      </c>
      <c r="E58" s="6" t="str">
        <f>IF(B57="","",VLOOKUP($B57,'女子'!$A$4:$K$118,5,))</f>
        <v>Ａ.Ｃ.ＴＯＹＡＭＡ Ｊｒ.</v>
      </c>
      <c r="F58" s="1">
        <v>17.64</v>
      </c>
      <c r="H58" s="274"/>
      <c r="I58" s="262"/>
      <c r="J58" s="226" t="str">
        <f>IF(I57="","",VLOOKUP($I57,'女子'!$A$4:$K$118,2,))</f>
        <v>前田 百合香</v>
      </c>
      <c r="K58" s="1">
        <f>IF(I57="","",VLOOKUP($I57,'女子'!$A$4:$K$118,4,))</f>
        <v>4</v>
      </c>
      <c r="L58" s="6" t="str">
        <f>IF(I57="","",VLOOKUP($I57,'女子'!$A$4:$K$118,5,))</f>
        <v>Ａ.Ｃ.ＴＯＹＡＭＡ Ｊｒ.</v>
      </c>
      <c r="M58" s="1">
        <v>16.99</v>
      </c>
    </row>
    <row r="64" spans="1:3" ht="18.75">
      <c r="A64" s="10" t="s">
        <v>52</v>
      </c>
      <c r="B64" s="10"/>
      <c r="C64" s="10" t="s">
        <v>9</v>
      </c>
    </row>
    <row r="66" spans="1:10" s="11" customFormat="1" ht="24" customHeight="1">
      <c r="A66" s="11" t="s">
        <v>22</v>
      </c>
      <c r="C66" s="11" t="s">
        <v>615</v>
      </c>
      <c r="H66" s="11" t="s">
        <v>23</v>
      </c>
      <c r="J66" s="11" t="s">
        <v>610</v>
      </c>
    </row>
    <row r="67" spans="1:13" s="7" customFormat="1" ht="18.75" customHeight="1">
      <c r="A67" s="9" t="s">
        <v>14</v>
      </c>
      <c r="B67" s="7" t="s">
        <v>11</v>
      </c>
      <c r="C67" s="8" t="s">
        <v>16</v>
      </c>
      <c r="D67" s="7" t="s">
        <v>3</v>
      </c>
      <c r="E67" s="8" t="s">
        <v>17</v>
      </c>
      <c r="F67" s="7" t="s">
        <v>12</v>
      </c>
      <c r="H67" s="9" t="s">
        <v>14</v>
      </c>
      <c r="I67" s="7" t="s">
        <v>11</v>
      </c>
      <c r="J67" s="8" t="s">
        <v>16</v>
      </c>
      <c r="K67" s="7" t="s">
        <v>3</v>
      </c>
      <c r="L67" s="8" t="s">
        <v>17</v>
      </c>
      <c r="M67" s="7" t="s">
        <v>12</v>
      </c>
    </row>
    <row r="68" spans="1:13" ht="11.25" customHeight="1">
      <c r="A68" s="274">
        <v>1</v>
      </c>
      <c r="B68" s="274"/>
      <c r="C68" s="5">
        <f>IF(B68="","",VLOOKUP($B68,'女子'!$A$4:$K$118,3,))</f>
      </c>
      <c r="H68" s="274">
        <v>1</v>
      </c>
      <c r="I68" s="274"/>
      <c r="J68" s="5">
        <f>IF(I68="","",VLOOKUP($I68,'女子'!$A$4:$K$118,3,))</f>
      </c>
      <c r="K68" s="1"/>
      <c r="L68" s="6"/>
      <c r="M68" s="1"/>
    </row>
    <row r="69" spans="1:13" ht="19.5" customHeight="1">
      <c r="A69" s="274"/>
      <c r="B69" s="274"/>
      <c r="C69" s="2">
        <f>IF(B68="","",VLOOKUP($B68,'女子'!$A$4:$K$118,2,))</f>
      </c>
      <c r="D69" s="1">
        <f>IF(B68="","",VLOOKUP($B68,'女子'!$A$4:$K$118,4,))</f>
      </c>
      <c r="E69" s="6">
        <f>IF(B68="","",VLOOKUP($B68,'女子'!$A$4:$K$118,5,))</f>
      </c>
      <c r="H69" s="274"/>
      <c r="I69" s="274"/>
      <c r="J69" s="2">
        <f>IF(I68="","",VLOOKUP($I68,'女子'!$A$4:$K$118,2,))</f>
      </c>
      <c r="K69" s="1">
        <f>IF(I68="","",VLOOKUP($I68,'女子'!$A$4:$K$118,4,))</f>
      </c>
      <c r="L69" s="6">
        <f>IF(I68="","",VLOOKUP($I68,'女子'!$A$4:$K$118,5,))</f>
      </c>
      <c r="M69" s="1"/>
    </row>
    <row r="70" spans="1:13" ht="11.25" customHeight="1">
      <c r="A70" s="274">
        <v>2</v>
      </c>
      <c r="B70" s="274">
        <v>74</v>
      </c>
      <c r="C70" s="5" t="str">
        <f>IF(B70="","",VLOOKUP($B70,'女子'!$A$4:$K$118,3,))</f>
        <v>ﾔﾏﾀﾞ ﾙｶ</v>
      </c>
      <c r="H70" s="274">
        <v>2</v>
      </c>
      <c r="I70" s="274">
        <v>80</v>
      </c>
      <c r="J70" s="5" t="str">
        <f>IF(I70="","",VLOOKUP($I70,'女子'!$A$4:$K$118,3,))</f>
        <v>ﾆｼｵ ｶﾘﾝ</v>
      </c>
      <c r="K70" s="1"/>
      <c r="L70" s="6"/>
      <c r="M70" s="1"/>
    </row>
    <row r="71" spans="1:13" ht="20.25" customHeight="1">
      <c r="A71" s="274"/>
      <c r="B71" s="274"/>
      <c r="C71" s="2" t="str">
        <f>IF(B70="","",VLOOKUP($B70,'女子'!$A$4:$K$118,2,))</f>
        <v>山田  瑠花</v>
      </c>
      <c r="D71" s="1">
        <f>IF(B70="","",VLOOKUP($B70,'女子'!$A$4:$K$118,4,))</f>
        <v>4</v>
      </c>
      <c r="E71" s="6" t="str">
        <f>IF(B70="","",VLOOKUP($B70,'女子'!$A$4:$K$118,5,))</f>
        <v>魚津陸上スポーツ少年団</v>
      </c>
      <c r="F71" s="1">
        <v>18.61</v>
      </c>
      <c r="H71" s="274"/>
      <c r="I71" s="274"/>
      <c r="J71" s="2" t="str">
        <f>IF(I70="","",VLOOKUP($I70,'女子'!$A$4:$K$118,2,))</f>
        <v>西尾　華凛</v>
      </c>
      <c r="K71" s="1">
        <f>IF(I70="","",VLOOKUP($I70,'女子'!$A$4:$K$118,4,))</f>
        <v>4</v>
      </c>
      <c r="L71" s="6" t="str">
        <f>IF(I70="","",VLOOKUP($I70,'女子'!$A$4:$K$118,5,))</f>
        <v>魚津陸上スポーツ少年団</v>
      </c>
      <c r="M71" s="1">
        <v>19.39</v>
      </c>
    </row>
    <row r="72" spans="1:13" ht="11.25" customHeight="1">
      <c r="A72" s="274">
        <v>3</v>
      </c>
      <c r="B72" s="274">
        <v>9</v>
      </c>
      <c r="C72" s="5" t="str">
        <f>IF(B72="","",VLOOKUP($B72,'女子'!$A$4:$K$118,3,))</f>
        <v>ｸﾎﾞﾀ ｻﾔ</v>
      </c>
      <c r="H72" s="274">
        <v>3</v>
      </c>
      <c r="I72" s="274">
        <v>75</v>
      </c>
      <c r="J72" s="5" t="str">
        <f>IF(I72="","",VLOOKUP($I72,'女子'!$A$4:$K$118,3,))</f>
        <v>ｶﾜｸﾞﾁ ｱﾕﾐ</v>
      </c>
      <c r="K72" s="1"/>
      <c r="L72" s="6"/>
      <c r="M72" s="1"/>
    </row>
    <row r="73" spans="1:13" ht="20.25" customHeight="1">
      <c r="A73" s="274"/>
      <c r="B73" s="274"/>
      <c r="C73" s="2" t="str">
        <f>IF(B72="","",VLOOKUP($B72,'女子'!$A$4:$K$118,2,))</f>
        <v>久保田　紗耶</v>
      </c>
      <c r="D73" s="1">
        <f>IF(B72="","",VLOOKUP($B72,'女子'!$A$4:$K$118,4,))</f>
        <v>4</v>
      </c>
      <c r="E73" s="6" t="str">
        <f>IF(B72="","",VLOOKUP($B72,'女子'!$A$4:$K$118,5,))</f>
        <v>慶応陸上クラブ</v>
      </c>
      <c r="F73" s="1">
        <v>18.07</v>
      </c>
      <c r="H73" s="274"/>
      <c r="I73" s="274"/>
      <c r="J73" s="2" t="str">
        <f>IF(I72="","",VLOOKUP($I72,'女子'!$A$4:$K$118,2,))</f>
        <v>川口  歩美</v>
      </c>
      <c r="K73" s="1">
        <f>IF(I72="","",VLOOKUP($I72,'女子'!$A$4:$K$118,4,))</f>
        <v>4</v>
      </c>
      <c r="L73" s="6" t="str">
        <f>IF(I72="","",VLOOKUP($I72,'女子'!$A$4:$K$118,5,))</f>
        <v>魚津陸上スポーツ少年団</v>
      </c>
      <c r="M73" s="1">
        <v>17.59</v>
      </c>
    </row>
    <row r="74" spans="1:13" ht="11.25" customHeight="1">
      <c r="A74" s="274">
        <v>4</v>
      </c>
      <c r="B74" s="274">
        <v>62</v>
      </c>
      <c r="C74" s="5" t="str">
        <f>IF(B74="","",VLOOKUP($B74,'女子'!$A$4:$K$118,3,))</f>
        <v>ｷﾅｲ ﾄｼｴ</v>
      </c>
      <c r="H74" s="274">
        <v>4</v>
      </c>
      <c r="I74" s="274">
        <v>56</v>
      </c>
      <c r="J74" s="5" t="str">
        <f>IF(I74="","",VLOOKUP($I74,'女子'!$A$4:$K$118,3,))</f>
        <v>ﾑﾗﾔﾏ ﾕｳﾘ</v>
      </c>
      <c r="K74" s="1"/>
      <c r="L74" s="6"/>
      <c r="M74" s="1"/>
    </row>
    <row r="75" spans="1:13" ht="20.25" customHeight="1">
      <c r="A75" s="274"/>
      <c r="B75" s="274"/>
      <c r="C75" s="2" t="str">
        <f>IF(B74="","",VLOOKUP($B74,'女子'!$A$4:$K$118,2,))</f>
        <v>喜内　淳愛</v>
      </c>
      <c r="D75" s="1">
        <f>IF(B74="","",VLOOKUP($B74,'女子'!$A$4:$K$118,4,))</f>
        <v>6</v>
      </c>
      <c r="E75" s="6" t="str">
        <f>IF(B74="","",VLOOKUP($B74,'女子'!$A$4:$K$118,5,))</f>
        <v>フラットA．Ｃ．Ｊｒ</v>
      </c>
      <c r="H75" s="274"/>
      <c r="I75" s="274"/>
      <c r="J75" s="2" t="str">
        <f>IF(I74="","",VLOOKUP($I74,'女子'!$A$4:$K$118,2,))</f>
        <v>村山　優梨</v>
      </c>
      <c r="K75" s="1">
        <f>IF(I74="","",VLOOKUP($I74,'女子'!$A$4:$K$118,4,))</f>
        <v>4</v>
      </c>
      <c r="L75" s="6" t="str">
        <f>IF(I74="","",VLOOKUP($I74,'女子'!$A$4:$K$118,5,))</f>
        <v>フラットA．Ｃ．Ｊｒ</v>
      </c>
      <c r="M75" s="1">
        <v>17.06</v>
      </c>
    </row>
    <row r="76" spans="1:13" ht="11.25" customHeight="1">
      <c r="A76" s="274">
        <v>5</v>
      </c>
      <c r="B76" s="274">
        <v>35</v>
      </c>
      <c r="C76" s="5" t="str">
        <f>IF(B76="","",VLOOKUP($B76,'女子'!$A$4:$K$118,3,))</f>
        <v>ﾅｶｶﾞﾜ ﾅﾅｴ</v>
      </c>
      <c r="H76" s="274">
        <v>5</v>
      </c>
      <c r="I76" s="274">
        <v>36</v>
      </c>
      <c r="J76" s="5" t="str">
        <f>IF(I76="","",VLOOKUP($I76,'女子'!$A$4:$K$118,3,))</f>
        <v>ﾖｼｶﾜ ｱﾔｶ</v>
      </c>
      <c r="K76" s="1"/>
      <c r="L76" s="6"/>
      <c r="M76" s="1"/>
    </row>
    <row r="77" spans="1:13" ht="20.25" customHeight="1">
      <c r="A77" s="274"/>
      <c r="B77" s="274"/>
      <c r="C77" s="2" t="str">
        <f>IF(B76="","",VLOOKUP($B76,'女子'!$A$4:$K$118,2,))</f>
        <v>中川　南英</v>
      </c>
      <c r="D77" s="1">
        <f>IF(B76="","",VLOOKUP($B76,'女子'!$A$4:$K$118,4,))</f>
        <v>4</v>
      </c>
      <c r="E77" s="6" t="str">
        <f>IF(B76="","",VLOOKUP($B76,'女子'!$A$4:$K$118,5,))</f>
        <v>立山ランラン</v>
      </c>
      <c r="F77" s="1">
        <v>16.03</v>
      </c>
      <c r="H77" s="274"/>
      <c r="I77" s="274"/>
      <c r="J77" s="2" t="str">
        <f>IF(I76="","",VLOOKUP($I76,'女子'!$A$4:$K$118,2,))</f>
        <v>吉川　綾香</v>
      </c>
      <c r="K77" s="1">
        <f>IF(I76="","",VLOOKUP($I76,'女子'!$A$4:$K$118,4,))</f>
        <v>4</v>
      </c>
      <c r="L77" s="6" t="str">
        <f>IF(I76="","",VLOOKUP($I76,'女子'!$A$4:$K$118,5,))</f>
        <v>立山ランラン</v>
      </c>
      <c r="M77" s="1">
        <v>17.67</v>
      </c>
    </row>
    <row r="78" spans="1:13" ht="11.25" customHeight="1">
      <c r="A78" s="274">
        <v>6</v>
      </c>
      <c r="B78" s="274">
        <v>55</v>
      </c>
      <c r="C78" s="5" t="str">
        <f>IF(B78="","",VLOOKUP($B78,'女子'!$A$4:$K$118,3,))</f>
        <v>ｼﾛｶﾜ ｻﾔ</v>
      </c>
      <c r="H78" s="274">
        <v>6</v>
      </c>
      <c r="I78" s="274">
        <v>20</v>
      </c>
      <c r="J78" s="5" t="str">
        <f>IF(I78="","",VLOOKUP($I78,'女子'!$A$4:$K$118,3,))</f>
        <v>ﾀｹｼﾏ ﾅﾂｷ</v>
      </c>
      <c r="K78" s="1"/>
      <c r="L78" s="6"/>
      <c r="M78" s="1"/>
    </row>
    <row r="79" spans="1:13" ht="20.25" customHeight="1">
      <c r="A79" s="274"/>
      <c r="B79" s="274"/>
      <c r="C79" s="2" t="str">
        <f>IF(B78="","",VLOOKUP($B78,'女子'!$A$4:$K$118,2,))</f>
        <v>城川　紗弥</v>
      </c>
      <c r="D79" s="1">
        <f>IF(B78="","",VLOOKUP($B78,'女子'!$A$4:$K$118,4,))</f>
        <v>4</v>
      </c>
      <c r="E79" s="6" t="str">
        <f>IF(B78="","",VLOOKUP($B78,'女子'!$A$4:$K$118,5,))</f>
        <v>フラットA．Ｃ．Ｊｒ</v>
      </c>
      <c r="F79" s="1">
        <v>17.08</v>
      </c>
      <c r="H79" s="274"/>
      <c r="I79" s="274"/>
      <c r="J79" s="2" t="str">
        <f>IF(I78="","",VLOOKUP($I78,'女子'!$A$4:$K$118,2,))</f>
        <v>竹島　夏希</v>
      </c>
      <c r="K79" s="1">
        <f>IF(I78="","",VLOOKUP($I78,'女子'!$A$4:$K$118,4,))</f>
        <v>4</v>
      </c>
      <c r="L79" s="6" t="str">
        <f>IF(I78="","",VLOOKUP($I78,'女子'!$A$4:$K$118,5,))</f>
        <v>Ａ.Ｃ.ＴＯＹＡＭＡ Ｊｒ.</v>
      </c>
      <c r="M79" s="1">
        <v>16.44</v>
      </c>
    </row>
    <row r="80" spans="1:13" ht="11.25" customHeight="1">
      <c r="A80" s="274">
        <v>7</v>
      </c>
      <c r="B80" s="274">
        <v>78</v>
      </c>
      <c r="C80" s="5" t="str">
        <f>IF(B80="","",VLOOKUP($B80,'女子'!$A$4:$K$118,3,))</f>
        <v>ﾊﾔｼ ﾊﾙｶ</v>
      </c>
      <c r="H80" s="274">
        <v>7</v>
      </c>
      <c r="I80" s="274">
        <v>10</v>
      </c>
      <c r="J80" s="5" t="str">
        <f>IF(I80="","",VLOOKUP($I80,'女子'!$A$4:$K$118,3,))</f>
        <v>ｵｸﾞﾗ ｶﾅ</v>
      </c>
      <c r="K80" s="1"/>
      <c r="L80" s="6"/>
      <c r="M80" s="1"/>
    </row>
    <row r="81" spans="1:13" ht="20.25" customHeight="1">
      <c r="A81" s="274"/>
      <c r="B81" s="274"/>
      <c r="C81" s="2" t="str">
        <f>IF(B80="","",VLOOKUP($B80,'女子'!$A$4:$K$118,2,))</f>
        <v>林　遥</v>
      </c>
      <c r="D81" s="1">
        <f>IF(B80="","",VLOOKUP($B80,'女子'!$A$4:$K$118,4,))</f>
        <v>4</v>
      </c>
      <c r="E81" s="6" t="str">
        <f>IF(B80="","",VLOOKUP($B80,'女子'!$A$4:$K$118,5,))</f>
        <v>魚津陸上スポーツ少年団</v>
      </c>
      <c r="F81" s="1">
        <v>16.79</v>
      </c>
      <c r="H81" s="274"/>
      <c r="I81" s="274"/>
      <c r="J81" s="2" t="str">
        <f>IF(I80="","",VLOOKUP($I80,'女子'!$A$4:$K$118,2,))</f>
        <v>小倉　佳奈</v>
      </c>
      <c r="K81" s="1">
        <f>IF(I80="","",VLOOKUP($I80,'女子'!$A$4:$K$118,4,))</f>
        <v>4</v>
      </c>
      <c r="L81" s="6" t="str">
        <f>IF(I80="","",VLOOKUP($I80,'女子'!$A$4:$K$118,5,))</f>
        <v>慶応陸上クラブ</v>
      </c>
      <c r="M81" s="1">
        <v>16.49</v>
      </c>
    </row>
    <row r="82" spans="1:13" ht="11.25" customHeight="1">
      <c r="A82" s="274">
        <v>8</v>
      </c>
      <c r="B82" s="274"/>
      <c r="C82" s="5">
        <f>IF(B82="","",VLOOKUP($B82,'女子'!$A$4:$K$118,3,))</f>
      </c>
      <c r="H82" s="274">
        <v>8</v>
      </c>
      <c r="I82" s="274"/>
      <c r="J82" s="5">
        <f>IF(I82="","",VLOOKUP($I82,'女子'!$A$4:$K$118,3,))</f>
      </c>
      <c r="K82" s="1"/>
      <c r="L82" s="6"/>
      <c r="M82" s="1"/>
    </row>
    <row r="83" spans="1:13" ht="20.25" customHeight="1">
      <c r="A83" s="274"/>
      <c r="B83" s="274"/>
      <c r="C83" s="2">
        <f>IF(B82="","",VLOOKUP($B82,'女子'!$A$4:$K$118,2,))</f>
      </c>
      <c r="D83" s="1">
        <f>IF(B82="","",VLOOKUP($B82,'女子'!$A$4:$K$118,4,))</f>
      </c>
      <c r="E83" s="6">
        <f>IF(B82="","",VLOOKUP($B82,'女子'!$A$4:$K$118,5,))</f>
      </c>
      <c r="H83" s="274"/>
      <c r="I83" s="274"/>
      <c r="J83" s="2">
        <f>IF(I82="","",VLOOKUP($I82,'女子'!$A$4:$K$118,2,))</f>
      </c>
      <c r="K83" s="1">
        <f>IF(I82="","",VLOOKUP($I82,'女子'!$A$4:$K$118,4,))</f>
      </c>
      <c r="L83" s="6">
        <f>IF(I82="","",VLOOKUP($I82,'女子'!$A$4:$K$118,5,))</f>
      </c>
      <c r="M83" s="1"/>
    </row>
    <row r="84" ht="22.5" customHeight="1"/>
    <row r="85" spans="1:10" s="11" customFormat="1" ht="24" customHeight="1">
      <c r="A85" s="11" t="s">
        <v>24</v>
      </c>
      <c r="C85" s="11" t="s">
        <v>605</v>
      </c>
      <c r="H85" s="11" t="s">
        <v>25</v>
      </c>
      <c r="J85" s="11" t="s">
        <v>673</v>
      </c>
    </row>
    <row r="86" spans="1:13" s="7" customFormat="1" ht="18.75" customHeight="1">
      <c r="A86" s="9" t="s">
        <v>14</v>
      </c>
      <c r="B86" s="7" t="s">
        <v>11</v>
      </c>
      <c r="C86" s="8" t="s">
        <v>16</v>
      </c>
      <c r="D86" s="7" t="s">
        <v>3</v>
      </c>
      <c r="E86" s="8" t="s">
        <v>17</v>
      </c>
      <c r="F86" s="7" t="s">
        <v>12</v>
      </c>
      <c r="H86" s="9" t="s">
        <v>14</v>
      </c>
      <c r="I86" s="7" t="s">
        <v>11</v>
      </c>
      <c r="J86" s="8" t="s">
        <v>16</v>
      </c>
      <c r="K86" s="7" t="s">
        <v>3</v>
      </c>
      <c r="L86" s="8" t="s">
        <v>17</v>
      </c>
      <c r="M86" s="7" t="s">
        <v>12</v>
      </c>
    </row>
    <row r="87" spans="1:13" ht="11.25" customHeight="1">
      <c r="A87" s="274">
        <v>1</v>
      </c>
      <c r="B87" s="274">
        <v>97</v>
      </c>
      <c r="C87" s="5" t="str">
        <f>IF(B87="","",VLOOKUP($B87,'女子'!$A$4:$K$118,3,))</f>
        <v>ｵｶﾔﾏ ﾅﾅ</v>
      </c>
      <c r="H87" s="274">
        <v>1</v>
      </c>
      <c r="I87" s="274">
        <v>94</v>
      </c>
      <c r="J87" s="5" t="str">
        <f>IF(I87="","",VLOOKUP($I87,'女子'!$A$4:$K$118,3,))</f>
        <v>ｲｽﾞﾐ ﾘｺ</v>
      </c>
      <c r="K87" s="1"/>
      <c r="L87" s="6"/>
      <c r="M87" s="1"/>
    </row>
    <row r="88" spans="1:13" ht="20.25" customHeight="1">
      <c r="A88" s="274"/>
      <c r="B88" s="274"/>
      <c r="C88" s="2" t="str">
        <f>IF(B87="","",VLOOKUP($B87,'女子'!$A$4:$K$118,2,))</f>
        <v>岡山　菜々</v>
      </c>
      <c r="D88" s="1">
        <f>IF(B87="","",VLOOKUP($B87,'女子'!$A$4:$K$118,4,))</f>
        <v>5</v>
      </c>
      <c r="E88" s="6" t="str">
        <f>IF(B87="","",VLOOKUP($B87,'女子'!$A$4:$K$118,5,))</f>
        <v>滑川ジュニア</v>
      </c>
      <c r="H88" s="274"/>
      <c r="I88" s="274"/>
      <c r="J88" s="2" t="str">
        <f>IF(I87="","",VLOOKUP($I87,'女子'!$A$4:$K$118,2,))</f>
        <v>泉　梨恋</v>
      </c>
      <c r="K88" s="1">
        <f>IF(I87="","",VLOOKUP($I87,'女子'!$A$4:$K$118,4,))</f>
        <v>5</v>
      </c>
      <c r="L88" s="6" t="str">
        <f>IF(I87="","",VLOOKUP($I87,'女子'!$A$4:$K$118,5,))</f>
        <v>滑川ジュニア</v>
      </c>
      <c r="M88" s="114">
        <v>19.7</v>
      </c>
    </row>
    <row r="89" spans="1:13" ht="11.25" customHeight="1">
      <c r="A89" s="274">
        <v>2</v>
      </c>
      <c r="B89" s="274">
        <v>89</v>
      </c>
      <c r="C89" s="5" t="str">
        <f>IF(B89="","",VLOOKUP($B89,'女子'!$A$4:$K$118,3,))</f>
        <v>ｲｼｶﾜ ﾘｺ</v>
      </c>
      <c r="H89" s="274">
        <v>2</v>
      </c>
      <c r="I89" s="274">
        <v>86</v>
      </c>
      <c r="J89" s="5" t="str">
        <f>IF(I89="","",VLOOKUP($I89,'女子'!$A$4:$K$118,3,))</f>
        <v>ｾｷｸﾞﾁ ﾋﾅ</v>
      </c>
      <c r="K89" s="1"/>
      <c r="L89" s="6"/>
      <c r="M89" s="114"/>
    </row>
    <row r="90" spans="1:13" ht="20.25" customHeight="1">
      <c r="A90" s="274"/>
      <c r="B90" s="274"/>
      <c r="C90" s="2" t="str">
        <f>IF(B89="","",VLOOKUP($B89,'女子'!$A$4:$K$118,2,))</f>
        <v>石川  莉子</v>
      </c>
      <c r="D90" s="1">
        <f>IF(B89="","",VLOOKUP($B89,'女子'!$A$4:$K$118,4,))</f>
        <v>5</v>
      </c>
      <c r="E90" s="6" t="str">
        <f>IF(B89="","",VLOOKUP($B89,'女子'!$A$4:$K$118,5,))</f>
        <v>魚津陸上スポーツ少年団</v>
      </c>
      <c r="F90" s="1">
        <v>16.32</v>
      </c>
      <c r="H90" s="274"/>
      <c r="I90" s="274"/>
      <c r="J90" s="2" t="str">
        <f>IF(I89="","",VLOOKUP($I89,'女子'!$A$4:$K$118,2,))</f>
        <v>関口　陽菜</v>
      </c>
      <c r="K90" s="1">
        <f>IF(I89="","",VLOOKUP($I89,'女子'!$A$4:$K$118,4,))</f>
        <v>5</v>
      </c>
      <c r="L90" s="6" t="str">
        <f>IF(I89="","",VLOOKUP($I89,'女子'!$A$4:$K$118,5,))</f>
        <v>魚津陸上スポーツ少年団</v>
      </c>
      <c r="M90" s="114">
        <v>16.25</v>
      </c>
    </row>
    <row r="91" spans="1:13" ht="11.25" customHeight="1">
      <c r="A91" s="274">
        <v>3</v>
      </c>
      <c r="B91" s="274">
        <v>11</v>
      </c>
      <c r="C91" s="5" t="str">
        <f>IF(B91="","",VLOOKUP($B91,'女子'!$A$4:$K$118,3,))</f>
        <v>ﾔﾏｼﾀ ｼﾉ</v>
      </c>
      <c r="H91" s="274">
        <v>3</v>
      </c>
      <c r="I91" s="274">
        <v>30</v>
      </c>
      <c r="J91" s="5" t="str">
        <f>IF(I91="","",VLOOKUP($I91,'女子'!$A$4:$K$118,3,))</f>
        <v>ｼﾏﾀﾞ ﾐｻｷ</v>
      </c>
      <c r="K91" s="1"/>
      <c r="L91" s="6"/>
      <c r="M91" s="114"/>
    </row>
    <row r="92" spans="1:13" ht="20.25" customHeight="1">
      <c r="A92" s="274"/>
      <c r="B92" s="274"/>
      <c r="C92" s="2" t="str">
        <f>IF(B91="","",VLOOKUP($B91,'女子'!$A$4:$K$118,2,))</f>
        <v>山下　詩乃</v>
      </c>
      <c r="D92" s="1">
        <f>IF(B91="","",VLOOKUP($B91,'女子'!$A$4:$K$118,4,))</f>
        <v>5</v>
      </c>
      <c r="E92" s="6" t="str">
        <f>IF(B91="","",VLOOKUP($B91,'女子'!$A$4:$K$118,5,))</f>
        <v>慶応陸上クラブ</v>
      </c>
      <c r="F92" s="1">
        <v>15.27</v>
      </c>
      <c r="H92" s="274"/>
      <c r="I92" s="274"/>
      <c r="J92" s="2" t="str">
        <f>IF(I91="","",VLOOKUP($I91,'女子'!$A$4:$K$118,2,))</f>
        <v>島田　美咲</v>
      </c>
      <c r="K92" s="1">
        <f>IF(I91="","",VLOOKUP($I91,'女子'!$A$4:$K$118,4,))</f>
        <v>5</v>
      </c>
      <c r="L92" s="6" t="str">
        <f>IF(I91="","",VLOOKUP($I91,'女子'!$A$4:$K$118,5,))</f>
        <v>立山ランラン</v>
      </c>
      <c r="M92" s="114">
        <v>17.43</v>
      </c>
    </row>
    <row r="93" spans="1:13" ht="11.25" customHeight="1">
      <c r="A93" s="274">
        <v>4</v>
      </c>
      <c r="B93" s="274">
        <v>68</v>
      </c>
      <c r="C93" s="5" t="str">
        <f>IF(B93="","",VLOOKUP($B93,'女子'!$A$4:$K$118,3,))</f>
        <v>ﾆｼｵ ﾎﾉｶ</v>
      </c>
      <c r="H93" s="274">
        <v>4</v>
      </c>
      <c r="I93" s="274">
        <v>60</v>
      </c>
      <c r="J93" s="5" t="str">
        <f>IF(I93="","",VLOOKUP($I93,'女子'!$A$4:$K$118,3,))</f>
        <v>ﾅﾍﾞｼﾏ ﾓﾓｶ</v>
      </c>
      <c r="K93" s="1"/>
      <c r="L93" s="6"/>
      <c r="M93" s="114"/>
    </row>
    <row r="94" spans="1:13" ht="20.25" customHeight="1">
      <c r="A94" s="274"/>
      <c r="B94" s="274"/>
      <c r="C94" s="2" t="str">
        <f>IF(B93="","",VLOOKUP($B93,'女子'!$A$4:$K$118,2,))</f>
        <v>西尾　帆華</v>
      </c>
      <c r="D94" s="1">
        <f>IF(B93="","",VLOOKUP($B93,'女子'!$A$4:$K$118,4,))</f>
        <v>5</v>
      </c>
      <c r="E94" s="6" t="str">
        <f>IF(B93="","",VLOOKUP($B93,'女子'!$A$4:$K$118,5,))</f>
        <v>高岡ジュニア</v>
      </c>
      <c r="F94" s="1">
        <v>15.86</v>
      </c>
      <c r="H94" s="274"/>
      <c r="I94" s="274"/>
      <c r="J94" s="2" t="str">
        <f>IF(I93="","",VLOOKUP($I93,'女子'!$A$4:$K$118,2,))</f>
        <v>鍋島　百花</v>
      </c>
      <c r="K94" s="1">
        <f>IF(I93="","",VLOOKUP($I93,'女子'!$A$4:$K$118,4,))</f>
        <v>5</v>
      </c>
      <c r="L94" s="6" t="str">
        <f>IF(I93="","",VLOOKUP($I93,'女子'!$A$4:$K$118,5,))</f>
        <v>フラットA．Ｃ．Ｊｒ</v>
      </c>
      <c r="M94" s="114">
        <v>16.56</v>
      </c>
    </row>
    <row r="95" spans="1:13" ht="11.25" customHeight="1">
      <c r="A95" s="274">
        <v>5</v>
      </c>
      <c r="B95" s="274">
        <v>59</v>
      </c>
      <c r="C95" s="5" t="str">
        <f>IF(B95="","",VLOOKUP($B95,'女子'!$A$4:$K$118,3,))</f>
        <v>ﾂﾈｶﾜ ﾁﾋﾛ</v>
      </c>
      <c r="H95" s="274">
        <v>5</v>
      </c>
      <c r="I95" s="274">
        <v>49</v>
      </c>
      <c r="J95" s="5" t="str">
        <f>IF(I95="","",VLOOKUP($I95,'女子'!$A$4:$K$118,3,))</f>
        <v>ｼﾛｵ ﾅｵ</v>
      </c>
      <c r="K95" s="1"/>
      <c r="L95" s="6"/>
      <c r="M95" s="114"/>
    </row>
    <row r="96" spans="1:13" ht="18" customHeight="1">
      <c r="A96" s="274"/>
      <c r="B96" s="274"/>
      <c r="C96" s="2" t="str">
        <f>IF(B95="","",VLOOKUP($B95,'女子'!$A$4:$K$118,2,))</f>
        <v>恒川　知優</v>
      </c>
      <c r="D96" s="1">
        <f>IF(B95="","",VLOOKUP($B95,'女子'!$A$4:$K$118,4,))</f>
        <v>5</v>
      </c>
      <c r="E96" s="6" t="str">
        <f>IF(B95="","",VLOOKUP($B95,'女子'!$A$4:$K$118,5,))</f>
        <v>フラットA．Ｃ．Ｊｒ</v>
      </c>
      <c r="F96" s="1">
        <v>16.23</v>
      </c>
      <c r="H96" s="274"/>
      <c r="I96" s="274"/>
      <c r="J96" s="2" t="str">
        <f>IF(I95="","",VLOOKUP($I95,'女子'!$A$4:$K$118,2,))</f>
        <v>城尾　菜央</v>
      </c>
      <c r="K96" s="1">
        <f>IF(I95="","",VLOOKUP($I95,'女子'!$A$4:$K$118,4,))</f>
        <v>5</v>
      </c>
      <c r="L96" s="6" t="str">
        <f>IF(I95="","",VLOOKUP($I95,'女子'!$A$4:$K$118,5,))</f>
        <v>Team.I</v>
      </c>
      <c r="M96" s="114">
        <v>16.6</v>
      </c>
    </row>
    <row r="97" spans="1:13" ht="11.25" customHeight="1">
      <c r="A97" s="274">
        <v>6</v>
      </c>
      <c r="B97" s="274">
        <v>46</v>
      </c>
      <c r="C97" s="5" t="str">
        <f>IF(B97="","",VLOOKUP($B97,'女子'!$A$4:$K$118,3,))</f>
        <v>ｲｽﾞﾐ ｱｶﾘ</v>
      </c>
      <c r="H97" s="274">
        <v>6</v>
      </c>
      <c r="I97" s="274">
        <v>82</v>
      </c>
      <c r="J97" s="5" t="str">
        <f>IF(I97="","",VLOOKUP($I97,'女子'!$A$4:$K$118,3,))</f>
        <v>ﾅｶﾉ ﾂﾂﾞﾐ</v>
      </c>
      <c r="K97" s="1"/>
      <c r="L97" s="6"/>
      <c r="M97" s="114"/>
    </row>
    <row r="98" spans="1:13" ht="20.25" customHeight="1">
      <c r="A98" s="274"/>
      <c r="B98" s="274"/>
      <c r="C98" s="2" t="str">
        <f>IF(B97="","",VLOOKUP($B97,'女子'!$A$4:$K$118,2,))</f>
        <v>泉　明里</v>
      </c>
      <c r="D98" s="1">
        <f>IF(B97="","",VLOOKUP($B97,'女子'!$A$4:$K$118,4,))</f>
        <v>5</v>
      </c>
      <c r="E98" s="6" t="str">
        <f>IF(B97="","",VLOOKUP($B97,'女子'!$A$4:$K$118,5,))</f>
        <v>team MANO</v>
      </c>
      <c r="F98" s="1">
        <v>16.27</v>
      </c>
      <c r="H98" s="274"/>
      <c r="I98" s="274"/>
      <c r="J98" s="2" t="str">
        <f>IF(I97="","",VLOOKUP($I97,'女子'!$A$4:$K$118,2,))</f>
        <v>中野  鼓未</v>
      </c>
      <c r="K98" s="1">
        <f>IF(I97="","",VLOOKUP($I97,'女子'!$A$4:$K$118,4,))</f>
        <v>5</v>
      </c>
      <c r="L98" s="6" t="str">
        <f>IF(I97="","",VLOOKUP($I97,'女子'!$A$4:$K$118,5,))</f>
        <v>魚津陸上スポーツ少年団</v>
      </c>
      <c r="M98" s="114">
        <v>19.3</v>
      </c>
    </row>
    <row r="99" spans="1:13" ht="11.25" customHeight="1">
      <c r="A99" s="274">
        <v>7</v>
      </c>
      <c r="B99" s="274">
        <v>29</v>
      </c>
      <c r="C99" s="5" t="str">
        <f>IF(B99="","",VLOOKUP($B99,'女子'!$A$4:$K$118,3,))</f>
        <v>ｻｸﾗｲ ｱｷ</v>
      </c>
      <c r="H99" s="274">
        <v>7</v>
      </c>
      <c r="I99" s="274">
        <v>12</v>
      </c>
      <c r="J99" s="5" t="str">
        <f>IF(I99="","",VLOOKUP($I99,'女子'!$A$4:$K$118,3,))</f>
        <v>ﾎﾝﾀﾞ ｼﾛﾙ</v>
      </c>
      <c r="K99" s="1"/>
      <c r="L99" s="6"/>
      <c r="M99" s="114"/>
    </row>
    <row r="100" spans="1:13" ht="20.25" customHeight="1">
      <c r="A100" s="274"/>
      <c r="B100" s="274"/>
      <c r="C100" s="2" t="str">
        <f>IF(B99="","",VLOOKUP($B99,'女子'!$A$4:$K$118,2,))</f>
        <v>桜井　亜紀</v>
      </c>
      <c r="D100" s="1">
        <f>IF(B99="","",VLOOKUP($B99,'女子'!$A$4:$K$118,4,))</f>
        <v>5</v>
      </c>
      <c r="E100" s="6" t="str">
        <f>IF(B99="","",VLOOKUP($B99,'女子'!$A$4:$K$118,5,))</f>
        <v>立山ランラン</v>
      </c>
      <c r="H100" s="274"/>
      <c r="I100" s="274"/>
      <c r="J100" s="2" t="str">
        <f>IF(I99="","",VLOOKUP($I99,'女子'!$A$4:$K$118,2,))</f>
        <v>本多　白留</v>
      </c>
      <c r="K100" s="1">
        <f>IF(I99="","",VLOOKUP($I99,'女子'!$A$4:$K$118,4,))</f>
        <v>5</v>
      </c>
      <c r="L100" s="6" t="str">
        <f>IF(I99="","",VLOOKUP($I99,'女子'!$A$4:$K$118,5,))</f>
        <v>慶応陸上クラブ</v>
      </c>
      <c r="M100" s="114">
        <v>18.14</v>
      </c>
    </row>
    <row r="101" spans="1:13" ht="11.25" customHeight="1">
      <c r="A101" s="274">
        <v>8</v>
      </c>
      <c r="B101" s="274">
        <v>85</v>
      </c>
      <c r="C101" s="5" t="str">
        <f>IF(B101="","",VLOOKUP($B101,'女子'!$A$4:$K$118,3,))</f>
        <v>ｳﾒﾂｸﾞ ﾏﾕ</v>
      </c>
      <c r="H101" s="274">
        <v>8</v>
      </c>
      <c r="I101" s="274">
        <v>98</v>
      </c>
      <c r="J101" s="5" t="str">
        <f>IF(I101="","",VLOOKUP($I101,'女子'!$A$4:$K$118,3,))</f>
        <v>ｼﾝﾄﾞｳ ｷｯｶ</v>
      </c>
      <c r="K101" s="1"/>
      <c r="L101" s="6"/>
      <c r="M101" s="114"/>
    </row>
    <row r="102" spans="1:13" ht="20.25" customHeight="1">
      <c r="A102" s="274"/>
      <c r="B102" s="274"/>
      <c r="C102" s="2" t="str">
        <f>IF(B101="","",VLOOKUP($B101,'女子'!$A$4:$K$118,2,))</f>
        <v>梅次  真由</v>
      </c>
      <c r="D102" s="1">
        <f>IF(B101="","",VLOOKUP($B101,'女子'!$A$4:$K$118,4,))</f>
        <v>5</v>
      </c>
      <c r="E102" s="6" t="str">
        <f>IF(B101="","",VLOOKUP($B101,'女子'!$A$4:$K$118,5,))</f>
        <v>魚津陸上スポーツ少年団</v>
      </c>
      <c r="F102" s="1">
        <v>17.49</v>
      </c>
      <c r="H102" s="274"/>
      <c r="I102" s="274"/>
      <c r="J102" s="2" t="str">
        <f>IF(I101="","",VLOOKUP($I101,'女子'!$A$4:$K$118,2,))</f>
        <v>新堂　きっか</v>
      </c>
      <c r="K102" s="1">
        <f>IF(I101="","",VLOOKUP($I101,'女子'!$A$4:$K$118,4,))</f>
        <v>5</v>
      </c>
      <c r="L102" s="6" t="str">
        <f>IF(I101="","",VLOOKUP($I101,'女子'!$A$4:$K$118,5,))</f>
        <v>滑川ジュニア</v>
      </c>
      <c r="M102" s="114">
        <v>17.49</v>
      </c>
    </row>
    <row r="103" ht="22.5" customHeight="1"/>
    <row r="104" spans="1:10" s="11" customFormat="1" ht="24" customHeight="1">
      <c r="A104" s="11" t="s">
        <v>26</v>
      </c>
      <c r="C104" s="11" t="s">
        <v>609</v>
      </c>
      <c r="H104" s="11" t="s">
        <v>27</v>
      </c>
      <c r="J104" s="11" t="s">
        <v>610</v>
      </c>
    </row>
    <row r="105" spans="1:13" s="7" customFormat="1" ht="18.75" customHeight="1">
      <c r="A105" s="9" t="s">
        <v>14</v>
      </c>
      <c r="B105" s="7" t="s">
        <v>11</v>
      </c>
      <c r="C105" s="8" t="s">
        <v>16</v>
      </c>
      <c r="D105" s="7" t="s">
        <v>3</v>
      </c>
      <c r="E105" s="8" t="s">
        <v>17</v>
      </c>
      <c r="F105" s="7" t="s">
        <v>12</v>
      </c>
      <c r="H105" s="9" t="s">
        <v>14</v>
      </c>
      <c r="I105" s="7" t="s">
        <v>11</v>
      </c>
      <c r="J105" s="8" t="s">
        <v>16</v>
      </c>
      <c r="K105" s="7" t="s">
        <v>3</v>
      </c>
      <c r="L105" s="8" t="s">
        <v>17</v>
      </c>
      <c r="M105" s="7" t="s">
        <v>12</v>
      </c>
    </row>
    <row r="106" spans="1:13" ht="11.25" customHeight="1">
      <c r="A106" s="274">
        <v>1</v>
      </c>
      <c r="B106" s="274">
        <v>61</v>
      </c>
      <c r="C106" s="5" t="str">
        <f>IF(B106="","",VLOOKUP($B106,'女子'!$A$4:$K$118,3,))</f>
        <v>ﾊｷﾞﾅｶ ﾅﾅﾐ</v>
      </c>
      <c r="H106" s="274">
        <v>1</v>
      </c>
      <c r="I106" s="274">
        <v>32</v>
      </c>
      <c r="J106" s="5" t="str">
        <f>IF(I106="","",VLOOKUP($I106,'女子'!$A$4:$K$118,3,))</f>
        <v>ﾓﾘｶﾜ ﾅｵ</v>
      </c>
      <c r="K106" s="1"/>
      <c r="L106" s="6"/>
      <c r="M106" s="1"/>
    </row>
    <row r="107" spans="1:13" ht="20.25" customHeight="1">
      <c r="A107" s="274"/>
      <c r="B107" s="274"/>
      <c r="C107" s="2" t="str">
        <f>IF(B106="","",VLOOKUP($B106,'女子'!$A$4:$K$118,2,))</f>
        <v>萩中　七海</v>
      </c>
      <c r="D107" s="1">
        <f>IF(B106="","",VLOOKUP($B106,'女子'!$A$4:$K$118,4,))</f>
        <v>5</v>
      </c>
      <c r="E107" s="6" t="str">
        <f>IF(B106="","",VLOOKUP($B106,'女子'!$A$4:$K$118,5,))</f>
        <v>フラットA．Ｃ．Ｊｒ</v>
      </c>
      <c r="F107" s="1">
        <v>16.14</v>
      </c>
      <c r="H107" s="274"/>
      <c r="I107" s="274"/>
      <c r="J107" s="2" t="str">
        <f>IF(I106="","",VLOOKUP($I106,'女子'!$A$4:$K$118,2,))</f>
        <v>森川　奈穂</v>
      </c>
      <c r="K107" s="1">
        <f>IF(I106="","",VLOOKUP($I106,'女子'!$A$4:$K$118,4,))</f>
        <v>5</v>
      </c>
      <c r="L107" s="6" t="str">
        <f>IF(I106="","",VLOOKUP($I106,'女子'!$A$4:$K$118,5,))</f>
        <v>立山ランラン</v>
      </c>
      <c r="M107" s="1">
        <v>18.12</v>
      </c>
    </row>
    <row r="108" spans="1:13" ht="11.25" customHeight="1">
      <c r="A108" s="274">
        <v>2</v>
      </c>
      <c r="B108" s="274">
        <v>87</v>
      </c>
      <c r="C108" s="5" t="str">
        <f>IF(B108="","",VLOOKUP($B108,'女子'!$A$4:$K$118,3,))</f>
        <v>ｷﾀﾉ ﾌｳ</v>
      </c>
      <c r="H108" s="274">
        <v>2</v>
      </c>
      <c r="I108" s="274">
        <v>84</v>
      </c>
      <c r="J108" s="5" t="str">
        <f>IF(I108="","",VLOOKUP($I108,'女子'!$A$4:$K$118,3,))</f>
        <v>ﾋﾗﾀ ﾜｶﾊﾞ</v>
      </c>
      <c r="K108" s="1"/>
      <c r="L108" s="6"/>
      <c r="M108" s="1"/>
    </row>
    <row r="109" spans="1:13" ht="20.25" customHeight="1">
      <c r="A109" s="274"/>
      <c r="B109" s="274"/>
      <c r="C109" s="2" t="str">
        <f>IF(B108="","",VLOOKUP($B108,'女子'!$A$4:$K$118,2,))</f>
        <v>北野　風生</v>
      </c>
      <c r="D109" s="1">
        <f>IF(B108="","",VLOOKUP($B108,'女子'!$A$4:$K$118,4,))</f>
        <v>5</v>
      </c>
      <c r="E109" s="6" t="str">
        <f>IF(B108="","",VLOOKUP($B108,'女子'!$A$4:$K$118,5,))</f>
        <v>魚津陸上スポーツ少年団</v>
      </c>
      <c r="F109" s="1">
        <v>16.21</v>
      </c>
      <c r="H109" s="274"/>
      <c r="I109" s="274"/>
      <c r="J109" s="2" t="str">
        <f>IF(I108="","",VLOOKUP($I108,'女子'!$A$4:$K$118,2,))</f>
        <v>平田　稚葉</v>
      </c>
      <c r="K109" s="1">
        <f>IF(I108="","",VLOOKUP($I108,'女子'!$A$4:$K$118,4,))</f>
        <v>5</v>
      </c>
      <c r="L109" s="6" t="str">
        <f>IF(I108="","",VLOOKUP($I108,'女子'!$A$4:$K$118,5,))</f>
        <v>魚津陸上スポーツ少年団</v>
      </c>
      <c r="M109" s="1">
        <v>17.55</v>
      </c>
    </row>
    <row r="110" spans="1:13" ht="11.25" customHeight="1">
      <c r="A110" s="274">
        <v>3</v>
      </c>
      <c r="B110" s="274">
        <v>31</v>
      </c>
      <c r="C110" s="5" t="str">
        <f>IF(B110="","",VLOOKUP($B110,'女子'!$A$4:$K$118,3,))</f>
        <v>ｽｶﾞﾊﾗ ﾓﾆｶ</v>
      </c>
      <c r="H110" s="274">
        <v>3</v>
      </c>
      <c r="I110" s="274">
        <v>106</v>
      </c>
      <c r="J110" s="5" t="str">
        <f>IF(I110="","",VLOOKUP($I110,'女子'!$A$4:$K$118,3,))</f>
        <v>ﾑﾗﾔﾏ ﾐﾕ</v>
      </c>
      <c r="K110" s="1"/>
      <c r="L110" s="6"/>
      <c r="M110" s="1"/>
    </row>
    <row r="111" spans="1:13" ht="20.25" customHeight="1">
      <c r="A111" s="274"/>
      <c r="B111" s="274"/>
      <c r="C111" s="2" t="str">
        <f>IF(B110="","",VLOOKUP($B110,'女子'!$A$4:$K$118,2,))</f>
        <v>菅原　もにか</v>
      </c>
      <c r="D111" s="1">
        <f>IF(B110="","",VLOOKUP($B110,'女子'!$A$4:$K$118,4,))</f>
        <v>5</v>
      </c>
      <c r="E111" s="6" t="str">
        <f>IF(B110="","",VLOOKUP($B110,'女子'!$A$4:$K$118,5,))</f>
        <v>立山ランラン</v>
      </c>
      <c r="F111" s="1">
        <v>16.23</v>
      </c>
      <c r="H111" s="274"/>
      <c r="I111" s="274"/>
      <c r="J111" s="2" t="str">
        <f>IF(I110="","",VLOOKUP($I110,'女子'!$A$4:$K$118,2,))</f>
        <v>村山　実優</v>
      </c>
      <c r="K111" s="1">
        <f>IF(I110="","",VLOOKUP($I110,'女子'!$A$4:$K$118,4,))</f>
        <v>5</v>
      </c>
      <c r="L111" s="6">
        <f>IF(I110="","",VLOOKUP($I110,'女子'!$A$4:$K$118,5,))</f>
        <v>0</v>
      </c>
      <c r="M111" s="1">
        <v>16.68</v>
      </c>
    </row>
    <row r="112" spans="1:13" ht="11.25" customHeight="1">
      <c r="A112" s="274">
        <v>4</v>
      </c>
      <c r="B112" s="274">
        <v>13</v>
      </c>
      <c r="C112" s="5" t="str">
        <f>IF(B112="","",VLOOKUP($B112,'女子'!$A$4:$K$118,3,))</f>
        <v>ﾋﾗｶﾜ ｼｽﾞｶ</v>
      </c>
      <c r="H112" s="274">
        <v>4</v>
      </c>
      <c r="I112" s="274">
        <v>96</v>
      </c>
      <c r="J112" s="5" t="str">
        <f>IF(I112="","",VLOOKUP($I112,'女子'!$A$4:$K$118,3,))</f>
        <v>ｲﾜﾔﾏ ｱｲﾘ</v>
      </c>
      <c r="K112" s="1"/>
      <c r="L112" s="6"/>
      <c r="M112" s="1"/>
    </row>
    <row r="113" spans="1:13" ht="20.25" customHeight="1">
      <c r="A113" s="274"/>
      <c r="B113" s="274"/>
      <c r="C113" s="2" t="str">
        <f>IF(B112="","",VLOOKUP($B112,'女子'!$A$4:$K$118,2,))</f>
        <v>平川　静香</v>
      </c>
      <c r="D113" s="1">
        <f>IF(B112="","",VLOOKUP($B112,'女子'!$A$4:$K$118,4,))</f>
        <v>5</v>
      </c>
      <c r="E113" s="6" t="str">
        <f>IF(B112="","",VLOOKUP($B112,'女子'!$A$4:$K$118,5,))</f>
        <v>慶応陸上クラブ</v>
      </c>
      <c r="F113" s="1">
        <v>17.98</v>
      </c>
      <c r="H113" s="274"/>
      <c r="I113" s="274"/>
      <c r="J113" s="2" t="str">
        <f>IF(I112="","",VLOOKUP($I112,'女子'!$A$4:$K$118,2,))</f>
        <v>岩山　愛理</v>
      </c>
      <c r="K113" s="1">
        <f>IF(I112="","",VLOOKUP($I112,'女子'!$A$4:$K$118,4,))</f>
        <v>5</v>
      </c>
      <c r="L113" s="6" t="str">
        <f>IF(I112="","",VLOOKUP($I112,'女子'!$A$4:$K$118,5,))</f>
        <v>滑川ジュニア</v>
      </c>
      <c r="M113" s="1">
        <v>17.85</v>
      </c>
    </row>
    <row r="114" spans="1:13" ht="11.25" customHeight="1">
      <c r="A114" s="274">
        <v>5</v>
      </c>
      <c r="B114" s="274">
        <v>99</v>
      </c>
      <c r="C114" s="5" t="str">
        <f>IF(B114="","",VLOOKUP($B114,'女子'!$A$4:$K$118,3,))</f>
        <v>ｷﾖﾀ ﾘｮｳｶ</v>
      </c>
      <c r="H114" s="274">
        <v>5</v>
      </c>
      <c r="I114" s="274">
        <v>88</v>
      </c>
      <c r="J114" s="5" t="str">
        <f>IF(I114="","",VLOOKUP($I114,'女子'!$A$4:$K$118,3,))</f>
        <v>ﾊﾔｼ ｽｽﾞｶ</v>
      </c>
      <c r="K114" s="1"/>
      <c r="L114" s="6"/>
      <c r="M114" s="1"/>
    </row>
    <row r="115" spans="1:13" ht="20.25" customHeight="1">
      <c r="A115" s="274"/>
      <c r="B115" s="274"/>
      <c r="C115" s="2" t="str">
        <f>IF(B114="","",VLOOKUP($B114,'女子'!$A$4:$K$118,2,))</f>
        <v>清田　涼香</v>
      </c>
      <c r="D115" s="1">
        <f>IF(B114="","",VLOOKUP($B114,'女子'!$A$4:$K$118,4,))</f>
        <v>5</v>
      </c>
      <c r="E115" s="6" t="str">
        <f>IF(B114="","",VLOOKUP($B114,'女子'!$A$4:$K$118,5,))</f>
        <v>滑川ジュニア</v>
      </c>
      <c r="F115" s="1">
        <v>16.26</v>
      </c>
      <c r="H115" s="274"/>
      <c r="I115" s="274"/>
      <c r="J115" s="2" t="str">
        <f>IF(I114="","",VLOOKUP($I114,'女子'!$A$4:$K$118,2,))</f>
        <v>林　涼花</v>
      </c>
      <c r="K115" s="1">
        <f>IF(I114="","",VLOOKUP($I114,'女子'!$A$4:$K$118,4,))</f>
        <v>5</v>
      </c>
      <c r="L115" s="6" t="str">
        <f>IF(I114="","",VLOOKUP($I114,'女子'!$A$4:$K$118,5,))</f>
        <v>魚津陸上スポーツ少年団</v>
      </c>
      <c r="M115" s="1">
        <v>16.05</v>
      </c>
    </row>
    <row r="116" spans="1:13" ht="11.25" customHeight="1">
      <c r="A116" s="274">
        <v>6</v>
      </c>
      <c r="B116" s="274">
        <v>95</v>
      </c>
      <c r="C116" s="5" t="str">
        <f>IF(B116="","",VLOOKUP($B116,'女子'!$A$4:$K$118,3,))</f>
        <v>ｲﾅｻｷ ｱﾔｶ</v>
      </c>
      <c r="H116" s="274">
        <v>6</v>
      </c>
      <c r="I116" s="274">
        <v>21</v>
      </c>
      <c r="J116" s="5" t="str">
        <f>IF(I116="","",VLOOKUP($I116,'女子'!$A$4:$K$118,3,))</f>
        <v>ﾏｴﾔﾏ ﾜｶﾅ</v>
      </c>
      <c r="K116" s="1"/>
      <c r="L116" s="6"/>
      <c r="M116" s="1"/>
    </row>
    <row r="117" spans="1:13" ht="20.25" customHeight="1">
      <c r="A117" s="274"/>
      <c r="B117" s="274"/>
      <c r="C117" s="2" t="str">
        <f>IF(B116="","",VLOOKUP($B116,'女子'!$A$4:$K$118,2,))</f>
        <v>稲崎　彩夏</v>
      </c>
      <c r="D117" s="1">
        <f>IF(B116="","",VLOOKUP($B116,'女子'!$A$4:$K$118,4,))</f>
        <v>5</v>
      </c>
      <c r="E117" s="6" t="str">
        <f>IF(B116="","",VLOOKUP($B116,'女子'!$A$4:$K$118,5,))</f>
        <v>滑川ジュニア</v>
      </c>
      <c r="F117" s="1">
        <v>16.98</v>
      </c>
      <c r="H117" s="274"/>
      <c r="I117" s="274"/>
      <c r="J117" s="2" t="str">
        <f>IF(I116="","",VLOOKUP($I116,'女子'!$A$4:$K$118,2,))</f>
        <v>前山　若奈</v>
      </c>
      <c r="K117" s="1">
        <f>IF(I116="","",VLOOKUP($I116,'女子'!$A$4:$K$118,4,))</f>
        <v>5</v>
      </c>
      <c r="L117" s="6" t="str">
        <f>IF(I116="","",VLOOKUP($I116,'女子'!$A$4:$K$118,5,))</f>
        <v>Ａ.Ｃ.ＴＯＹＡＭＡ Ｊｒ.</v>
      </c>
      <c r="M117" s="114">
        <v>18.2</v>
      </c>
    </row>
    <row r="118" spans="1:13" ht="11.25" customHeight="1">
      <c r="A118" s="274">
        <v>7</v>
      </c>
      <c r="B118" s="274">
        <v>57</v>
      </c>
      <c r="C118" s="5" t="str">
        <f>IF(B118="","",VLOOKUP($B118,'女子'!$A$4:$K$118,3,))</f>
        <v>ｻｻｷ ﾐﾕ</v>
      </c>
      <c r="H118" s="274">
        <v>7</v>
      </c>
      <c r="I118" s="274">
        <v>67</v>
      </c>
      <c r="J118" s="5" t="str">
        <f>IF(I118="","",VLOOKUP($I118,'女子'!$A$4:$K$118,3,))</f>
        <v>ｻｶﾀ ｲﾌﾞｷ</v>
      </c>
      <c r="K118" s="1"/>
      <c r="L118" s="6"/>
      <c r="M118" s="1"/>
    </row>
    <row r="119" spans="1:13" ht="20.25" customHeight="1">
      <c r="A119" s="274"/>
      <c r="B119" s="274"/>
      <c r="C119" s="2" t="str">
        <f>IF(B118="","",VLOOKUP($B118,'女子'!$A$4:$K$118,2,))</f>
        <v>佐々木　美夢</v>
      </c>
      <c r="D119" s="1">
        <f>IF(B118="","",VLOOKUP($B118,'女子'!$A$4:$K$118,4,))</f>
        <v>5</v>
      </c>
      <c r="E119" s="6" t="str">
        <f>IF(B118="","",VLOOKUP($B118,'女子'!$A$4:$K$118,5,))</f>
        <v>フラットA．Ｃ．Ｊｒ</v>
      </c>
      <c r="F119" s="1">
        <v>15.48</v>
      </c>
      <c r="H119" s="274"/>
      <c r="I119" s="274"/>
      <c r="J119" s="2" t="str">
        <f>IF(I118="","",VLOOKUP($I118,'女子'!$A$4:$K$118,2,))</f>
        <v>坂田　息吹</v>
      </c>
      <c r="K119" s="1">
        <f>IF(I118="","",VLOOKUP($I118,'女子'!$A$4:$K$118,4,))</f>
        <v>5</v>
      </c>
      <c r="L119" s="6" t="str">
        <f>IF(I118="","",VLOOKUP($I118,'女子'!$A$4:$K$118,5,))</f>
        <v>高岡ジュニア</v>
      </c>
      <c r="M119" s="1">
        <v>16.19</v>
      </c>
    </row>
    <row r="120" spans="1:13" ht="11.25" customHeight="1">
      <c r="A120" s="274">
        <v>8</v>
      </c>
      <c r="B120" s="274">
        <v>83</v>
      </c>
      <c r="C120" s="5" t="str">
        <f>IF(B120="","",VLOOKUP($B120,'女子'!$A$4:$K$118,3,))</f>
        <v>ｾｷｸﾞﾁ ﾐﾅ</v>
      </c>
      <c r="H120" s="274">
        <v>8</v>
      </c>
      <c r="I120" s="274">
        <v>58</v>
      </c>
      <c r="J120" s="5" t="str">
        <f>IF(I120="","",VLOOKUP($I120,'女子'!$A$4:$K$118,3,))</f>
        <v>ﾀﾁﾊﾞﾅ ｼｵﾘ</v>
      </c>
      <c r="K120" s="1"/>
      <c r="L120" s="6"/>
      <c r="M120" s="1"/>
    </row>
    <row r="121" spans="1:13" ht="21.75" customHeight="1">
      <c r="A121" s="274"/>
      <c r="B121" s="274"/>
      <c r="C121" s="2" t="str">
        <f>IF(B120="","",VLOOKUP($B120,'女子'!$A$4:$K$118,2,))</f>
        <v>関口  実那</v>
      </c>
      <c r="D121" s="1">
        <f>IF(B120="","",VLOOKUP($B120,'女子'!$A$4:$K$118,4,))</f>
        <v>5</v>
      </c>
      <c r="E121" s="6" t="str">
        <f>IF(B120="","",VLOOKUP($B120,'女子'!$A$4:$K$118,5,))</f>
        <v>魚津陸上スポーツ少年団</v>
      </c>
      <c r="F121" s="1">
        <v>16.46</v>
      </c>
      <c r="H121" s="274"/>
      <c r="I121" s="274"/>
      <c r="J121" s="2" t="str">
        <f>IF(I120="","",VLOOKUP($I120,'女子'!$A$4:$K$118,2,))</f>
        <v>立花　潮莉</v>
      </c>
      <c r="K121" s="1">
        <f>IF(I120="","",VLOOKUP($I120,'女子'!$A$4:$K$118,4,))</f>
        <v>5</v>
      </c>
      <c r="L121" s="6" t="str">
        <f>IF(I120="","",VLOOKUP($I120,'女子'!$A$4:$K$118,5,))</f>
        <v>フラットA．Ｃ．Ｊｒ</v>
      </c>
      <c r="M121" s="1">
        <v>16.14</v>
      </c>
    </row>
    <row r="122" ht="13.5">
      <c r="M122" s="2" t="s">
        <v>674</v>
      </c>
    </row>
    <row r="127" spans="1:10" s="11" customFormat="1" ht="24" customHeight="1">
      <c r="A127" s="11" t="s">
        <v>37</v>
      </c>
      <c r="C127" s="11">
        <v>0</v>
      </c>
      <c r="H127" s="11" t="s">
        <v>38</v>
      </c>
      <c r="J127" s="11" t="s">
        <v>616</v>
      </c>
    </row>
    <row r="128" spans="1:13" s="7" customFormat="1" ht="18.75" customHeight="1">
      <c r="A128" s="9" t="s">
        <v>14</v>
      </c>
      <c r="B128" s="7" t="s">
        <v>11</v>
      </c>
      <c r="C128" s="8" t="s">
        <v>16</v>
      </c>
      <c r="D128" s="7" t="s">
        <v>3</v>
      </c>
      <c r="E128" s="8" t="s">
        <v>17</v>
      </c>
      <c r="F128" s="7" t="s">
        <v>12</v>
      </c>
      <c r="H128" s="9" t="s">
        <v>14</v>
      </c>
      <c r="I128" s="7" t="s">
        <v>11</v>
      </c>
      <c r="J128" s="8" t="s">
        <v>16</v>
      </c>
      <c r="K128" s="7" t="s">
        <v>3</v>
      </c>
      <c r="L128" s="8" t="s">
        <v>17</v>
      </c>
      <c r="M128" s="7" t="s">
        <v>12</v>
      </c>
    </row>
    <row r="129" spans="1:13" ht="11.25" customHeight="1">
      <c r="A129" s="274">
        <v>1</v>
      </c>
      <c r="B129" s="274"/>
      <c r="C129" s="5">
        <f>IF(B129="","",VLOOKUP($B129,'女子'!$A$4:$K$118,3,))</f>
      </c>
      <c r="H129" s="274">
        <v>1</v>
      </c>
      <c r="I129" s="274"/>
      <c r="J129" s="5">
        <f>IF(I129="","",VLOOKUP($I129,'女子'!$A$4:$K$118,3,))</f>
      </c>
      <c r="K129" s="1"/>
      <c r="L129" s="6"/>
      <c r="M129" s="1"/>
    </row>
    <row r="130" spans="1:13" ht="20.25" customHeight="1">
      <c r="A130" s="274"/>
      <c r="B130" s="274"/>
      <c r="C130" s="2">
        <f>IF(B129="","",VLOOKUP($B129,'女子'!$A$4:$K$118,2,))</f>
      </c>
      <c r="D130" s="1">
        <f>IF(B129="","",VLOOKUP($B129,'女子'!$A$4:$K$118,4,))</f>
      </c>
      <c r="E130" s="6">
        <f>IF(B129="","",VLOOKUP($B129,'女子'!$A$4:$K$118,5,))</f>
      </c>
      <c r="H130" s="274"/>
      <c r="I130" s="274"/>
      <c r="J130" s="2">
        <f>IF(I129="","",VLOOKUP($I129,'女子'!$A$4:$K$118,2,))</f>
      </c>
      <c r="K130" s="1">
        <f>IF(I129="","",VLOOKUP($I129,'女子'!$A$4:$K$118,4,))</f>
      </c>
      <c r="L130" s="6">
        <f>IF(I129="","",VLOOKUP($I129,'女子'!$A$4:$K$118,5,))</f>
      </c>
      <c r="M130" s="1"/>
    </row>
    <row r="131" spans="1:13" ht="11.25" customHeight="1">
      <c r="A131" s="274">
        <v>2</v>
      </c>
      <c r="B131" s="274">
        <v>14</v>
      </c>
      <c r="C131" s="5" t="str">
        <f>IF(B131="","",VLOOKUP($B131,'女子'!$A$4:$K$118,3,))</f>
        <v>ｱﾘｵｶ ﾏﾅﾐ</v>
      </c>
      <c r="H131" s="274">
        <v>2</v>
      </c>
      <c r="I131" s="274">
        <v>44</v>
      </c>
      <c r="J131" s="5" t="str">
        <f>IF(I131="","",VLOOKUP($I131,'女子'!$A$4:$K$118,3,))</f>
        <v>ｱﾘﾓﾄ ｶｵﾘ</v>
      </c>
      <c r="K131" s="1"/>
      <c r="L131" s="6"/>
      <c r="M131" s="1"/>
    </row>
    <row r="132" spans="1:13" ht="20.25" customHeight="1">
      <c r="A132" s="274"/>
      <c r="B132" s="274"/>
      <c r="C132" s="2" t="str">
        <f>IF(B131="","",VLOOKUP($B131,'女子'!$A$4:$K$118,2,))</f>
        <v>有岡　麻菜美</v>
      </c>
      <c r="D132" s="1">
        <f>IF(B131="","",VLOOKUP($B131,'女子'!$A$4:$K$118,4,))</f>
        <v>6</v>
      </c>
      <c r="E132" s="6" t="str">
        <f>IF(B131="","",VLOOKUP($B131,'女子'!$A$4:$K$118,5,))</f>
        <v>慶応陸上クラブ</v>
      </c>
      <c r="F132" s="1">
        <v>18.19</v>
      </c>
      <c r="H132" s="274"/>
      <c r="I132" s="274"/>
      <c r="J132" s="2" t="str">
        <f>IF(I131="","",VLOOKUP($I131,'女子'!$A$4:$K$118,2,))</f>
        <v>有本　香織</v>
      </c>
      <c r="K132" s="1">
        <f>IF(I131="","",VLOOKUP($I131,'女子'!$A$4:$K$118,4,))</f>
        <v>6</v>
      </c>
      <c r="L132" s="6" t="str">
        <f>IF(I131="","",VLOOKUP($I131,'女子'!$A$4:$K$118,5,))</f>
        <v>team MANO</v>
      </c>
      <c r="M132" s="114">
        <v>15.61</v>
      </c>
    </row>
    <row r="133" spans="1:13" ht="11.25" customHeight="1">
      <c r="A133" s="274">
        <v>3</v>
      </c>
      <c r="B133" s="274">
        <v>43</v>
      </c>
      <c r="C133" s="5" t="str">
        <f>IF(B133="","",VLOOKUP($B133,'女子'!$A$4:$K$118,3,))</f>
        <v>ｽｷﾞﾓﾄ ﾐﾎ</v>
      </c>
      <c r="H133" s="274">
        <v>3</v>
      </c>
      <c r="I133" s="274">
        <v>63</v>
      </c>
      <c r="J133" s="5" t="str">
        <f>IF(I133="","",VLOOKUP($I133,'女子'!$A$4:$K$118,3,))</f>
        <v>ｼﾛｶﾜ ﾏﾅ</v>
      </c>
      <c r="K133" s="1"/>
      <c r="L133" s="6"/>
      <c r="M133" s="1"/>
    </row>
    <row r="134" spans="1:13" ht="20.25" customHeight="1">
      <c r="A134" s="274"/>
      <c r="B134" s="274"/>
      <c r="C134" s="2" t="str">
        <f>IF(B133="","",VLOOKUP($B133,'女子'!$A$4:$K$118,2,))</f>
        <v>杉本　光穂</v>
      </c>
      <c r="D134" s="1">
        <f>IF(B133="","",VLOOKUP($B133,'女子'!$A$4:$K$118,4,))</f>
        <v>6</v>
      </c>
      <c r="E134" s="6" t="str">
        <f>IF(B133="","",VLOOKUP($B133,'女子'!$A$4:$K$118,5,))</f>
        <v>立山ランラン</v>
      </c>
      <c r="F134" s="1">
        <v>19.06</v>
      </c>
      <c r="H134" s="274"/>
      <c r="I134" s="274"/>
      <c r="J134" s="2" t="str">
        <f>IF(I133="","",VLOOKUP($I133,'女子'!$A$4:$K$118,2,))</f>
        <v>城川　真奈</v>
      </c>
      <c r="K134" s="1">
        <f>IF(I133="","",VLOOKUP($I133,'女子'!$A$4:$K$118,4,))</f>
        <v>6</v>
      </c>
      <c r="L134" s="6" t="str">
        <f>IF(I133="","",VLOOKUP($I133,'女子'!$A$4:$K$118,5,))</f>
        <v>フラットA．Ｃ．Ｊｒ</v>
      </c>
      <c r="M134" s="114">
        <v>16.47</v>
      </c>
    </row>
    <row r="135" spans="1:13" ht="11.25" customHeight="1">
      <c r="A135" s="274">
        <v>4</v>
      </c>
      <c r="B135" s="274">
        <v>62</v>
      </c>
      <c r="C135" s="5" t="str">
        <f>IF(B135="","",VLOOKUP($B135,'女子'!$A$4:$K$118,3,))</f>
        <v>ｷﾅｲ ﾄｼｴ</v>
      </c>
      <c r="H135" s="274">
        <v>4</v>
      </c>
      <c r="I135" s="274">
        <v>91</v>
      </c>
      <c r="J135" s="5" t="str">
        <f>IF(I135="","",VLOOKUP($I135,'女子'!$A$4:$K$118,3,))</f>
        <v>ｴﾀﾞ ﾓｴｶ</v>
      </c>
      <c r="K135" s="1"/>
      <c r="L135" s="6"/>
      <c r="M135" s="1"/>
    </row>
    <row r="136" spans="1:13" ht="20.25" customHeight="1">
      <c r="A136" s="274"/>
      <c r="B136" s="274"/>
      <c r="C136" s="2" t="str">
        <f>IF(B135="","",VLOOKUP($B135,'女子'!$A$4:$K$118,2,))</f>
        <v>喜内　淳愛</v>
      </c>
      <c r="D136" s="1">
        <f>IF(B135="","",VLOOKUP($B135,'女子'!$A$4:$K$118,4,))</f>
        <v>6</v>
      </c>
      <c r="E136" s="6" t="str">
        <f>IF(B135="","",VLOOKUP($B135,'女子'!$A$4:$K$118,5,))</f>
        <v>フラットA．Ｃ．Ｊｒ</v>
      </c>
      <c r="F136" s="1">
        <v>16.66</v>
      </c>
      <c r="H136" s="274"/>
      <c r="I136" s="274"/>
      <c r="J136" s="2" t="str">
        <f>IF(I135="","",VLOOKUP($I135,'女子'!$A$4:$K$118,2,))</f>
        <v>江田  萌華</v>
      </c>
      <c r="K136" s="1">
        <f>IF(I135="","",VLOOKUP($I135,'女子'!$A$4:$K$118,4,))</f>
        <v>6</v>
      </c>
      <c r="L136" s="6" t="str">
        <f>IF(I135="","",VLOOKUP($I135,'女子'!$A$4:$K$118,5,))</f>
        <v>魚津陸上スポーツ少年団</v>
      </c>
      <c r="M136" s="1">
        <v>15.83</v>
      </c>
    </row>
    <row r="137" spans="1:13" ht="11.25" customHeight="1">
      <c r="A137" s="274">
        <v>5</v>
      </c>
      <c r="B137" s="274">
        <v>90</v>
      </c>
      <c r="C137" s="5" t="str">
        <f>IF(B137="","",VLOOKUP($B137,'女子'!$A$4:$K$118,3,))</f>
        <v>ｲﾉｳｴ ｼｵﾘ</v>
      </c>
      <c r="H137" s="274">
        <v>5</v>
      </c>
      <c r="I137" s="274">
        <v>101</v>
      </c>
      <c r="J137" s="5" t="str">
        <f>IF(I137="","",VLOOKUP($I137,'女子'!$A$4:$K$118,3,))</f>
        <v>ｳﾁｲ ﾚﾅ</v>
      </c>
      <c r="K137" s="1"/>
      <c r="L137" s="6"/>
      <c r="M137" s="1"/>
    </row>
    <row r="138" spans="1:13" ht="20.25" customHeight="1">
      <c r="A138" s="274"/>
      <c r="B138" s="274"/>
      <c r="C138" s="2" t="str">
        <f>IF(B137="","",VLOOKUP($B137,'女子'!$A$4:$K$118,2,))</f>
        <v>井上  栞里</v>
      </c>
      <c r="D138" s="1">
        <f>IF(B137="","",VLOOKUP($B137,'女子'!$A$4:$K$118,4,))</f>
        <v>6</v>
      </c>
      <c r="E138" s="6" t="str">
        <f>IF(B137="","",VLOOKUP($B137,'女子'!$A$4:$K$118,5,))</f>
        <v>魚津陸上スポーツ少年団</v>
      </c>
      <c r="F138" s="114">
        <v>16.7</v>
      </c>
      <c r="H138" s="274"/>
      <c r="I138" s="274"/>
      <c r="J138" s="2" t="str">
        <f>IF(I137="","",VLOOKUP($I137,'女子'!$A$4:$K$118,2,))</f>
        <v>打井　玲奈</v>
      </c>
      <c r="K138" s="1">
        <f>IF(I137="","",VLOOKUP($I137,'女子'!$A$4:$K$118,4,))</f>
        <v>6</v>
      </c>
      <c r="L138" s="6" t="str">
        <f>IF(I137="","",VLOOKUP($I137,'女子'!$A$4:$K$118,5,))</f>
        <v>滑川ジュニア</v>
      </c>
      <c r="M138" s="114">
        <v>15.54</v>
      </c>
    </row>
    <row r="139" spans="1:13" ht="11.25" customHeight="1">
      <c r="A139" s="274">
        <v>6</v>
      </c>
      <c r="B139" s="274">
        <v>100</v>
      </c>
      <c r="C139" s="5" t="str">
        <f>IF(B139="","",VLOOKUP($B139,'女子'!$A$4:$K$118,3,))</f>
        <v>ｱｵﾔﾏ ｶｴﾃﾞ</v>
      </c>
      <c r="H139" s="274">
        <v>6</v>
      </c>
      <c r="I139" s="274">
        <v>22</v>
      </c>
      <c r="J139" s="5" t="str">
        <f>IF(I139="","",VLOOKUP($I139,'女子'!$A$4:$K$118,3,))</f>
        <v>ﾑﾗﾀ ﾉﾉｶ</v>
      </c>
      <c r="K139" s="1"/>
      <c r="L139" s="6"/>
      <c r="M139" s="1"/>
    </row>
    <row r="140" spans="1:13" ht="20.25" customHeight="1">
      <c r="A140" s="274"/>
      <c r="B140" s="274"/>
      <c r="C140" s="2" t="str">
        <f>IF(B139="","",VLOOKUP($B139,'女子'!$A$4:$K$118,2,))</f>
        <v>青山　楓</v>
      </c>
      <c r="D140" s="1">
        <f>IF(B139="","",VLOOKUP($B139,'女子'!$A$4:$K$118,4,))</f>
        <v>6</v>
      </c>
      <c r="E140" s="6" t="str">
        <f>IF(B139="","",VLOOKUP($B139,'女子'!$A$4:$K$118,5,))</f>
        <v>滑川ジュニア</v>
      </c>
      <c r="F140" s="1">
        <v>15.89</v>
      </c>
      <c r="H140" s="274"/>
      <c r="I140" s="274"/>
      <c r="J140" s="2" t="str">
        <f>IF(I139="","",VLOOKUP($I139,'女子'!$A$4:$K$118,2,))</f>
        <v>村田　野乃花</v>
      </c>
      <c r="K140" s="1">
        <f>IF(I139="","",VLOOKUP($I139,'女子'!$A$4:$K$118,4,))</f>
        <v>6</v>
      </c>
      <c r="L140" s="6" t="str">
        <f>IF(I139="","",VLOOKUP($I139,'女子'!$A$4:$K$118,5,))</f>
        <v>Ａ.Ｃ.ＴＯＹＡＭＡ Ｊｒ.</v>
      </c>
      <c r="M140" s="1">
        <v>15.38</v>
      </c>
    </row>
    <row r="141" spans="1:13" ht="11.25" customHeight="1">
      <c r="A141" s="274">
        <v>7</v>
      </c>
      <c r="B141" s="274">
        <v>104</v>
      </c>
      <c r="C141" s="5" t="str">
        <f>IF(B141="","",VLOOKUP($B141,'女子'!$A$4:$K$118,3,))</f>
        <v>ﾋﾐ ﾉﾅ</v>
      </c>
      <c r="H141" s="274">
        <v>7</v>
      </c>
      <c r="I141" s="274">
        <v>26</v>
      </c>
      <c r="J141" s="5" t="str">
        <f>IF(I141="","",VLOOKUP($I141,'女子'!$A$4:$K$118,3,))</f>
        <v>ﾌｼﾞﾀ ｻﾔｶ</v>
      </c>
      <c r="K141" s="1"/>
      <c r="L141" s="6"/>
      <c r="M141" s="1"/>
    </row>
    <row r="142" spans="1:13" ht="20.25" customHeight="1">
      <c r="A142" s="274"/>
      <c r="B142" s="274"/>
      <c r="C142" s="2" t="str">
        <f>IF(B141="","",VLOOKUP($B141,'女子'!$A$4:$K$118,2,))</f>
        <v>氷見　乃奈</v>
      </c>
      <c r="D142" s="1">
        <f>IF(B141="","",VLOOKUP($B141,'女子'!$A$4:$K$118,4,))</f>
        <v>6</v>
      </c>
      <c r="E142" s="6" t="str">
        <f>IF(B141="","",VLOOKUP($B141,'女子'!$A$4:$K$118,5,))</f>
        <v>かみにーず</v>
      </c>
      <c r="F142" s="1">
        <v>14.76</v>
      </c>
      <c r="H142" s="274"/>
      <c r="I142" s="274"/>
      <c r="J142" s="2" t="str">
        <f>IF(I141="","",VLOOKUP($I141,'女子'!$A$4:$K$118,2,))</f>
        <v>藤田　清香</v>
      </c>
      <c r="K142" s="1">
        <f>IF(I141="","",VLOOKUP($I141,'女子'!$A$4:$K$118,4,))</f>
        <v>6</v>
      </c>
      <c r="L142" s="6" t="str">
        <f>IF(I141="","",VLOOKUP($I141,'女子'!$A$4:$K$118,5,))</f>
        <v>立山ランラン</v>
      </c>
      <c r="M142" s="114">
        <v>17.3</v>
      </c>
    </row>
    <row r="143" spans="1:13" ht="11.25" customHeight="1">
      <c r="A143" s="274">
        <v>8</v>
      </c>
      <c r="B143" s="274">
        <v>25</v>
      </c>
      <c r="C143" s="5" t="str">
        <f>IF(B143="","",VLOOKUP($B143,'女子'!$A$4:$K$118,3,))</f>
        <v>ﾋﾛｾ ｱｲﾘ</v>
      </c>
      <c r="H143" s="274">
        <v>8</v>
      </c>
      <c r="I143" s="262">
        <v>113</v>
      </c>
      <c r="J143" s="223" t="str">
        <f>IF(I143="","",VLOOKUP($I143,'女子'!$A$4:$K$118,3,))</f>
        <v>ｵｵｳﾗ ｻｷﾐ</v>
      </c>
      <c r="K143" s="224"/>
      <c r="L143" s="6"/>
      <c r="M143" s="1"/>
    </row>
    <row r="144" spans="1:13" ht="21.75" customHeight="1">
      <c r="A144" s="274"/>
      <c r="B144" s="274"/>
      <c r="C144" s="2" t="str">
        <f>IF(B143="","",VLOOKUP($B143,'女子'!$A$4:$K$118,2,))</f>
        <v>広瀬　愛理</v>
      </c>
      <c r="D144" s="1">
        <f>IF(B143="","",VLOOKUP($B143,'女子'!$A$4:$K$118,4,))</f>
        <v>6</v>
      </c>
      <c r="E144" s="6" t="str">
        <f>IF(B143="","",VLOOKUP($B143,'女子'!$A$4:$K$118,5,))</f>
        <v>立山ランラン</v>
      </c>
      <c r="F144" s="1">
        <v>15.54</v>
      </c>
      <c r="H144" s="274"/>
      <c r="I144" s="262"/>
      <c r="J144" s="226" t="str">
        <f>IF(I143="","",VLOOKUP($I143,'女子'!$A$4:$K$118,2,))</f>
        <v>大浦　彩希美</v>
      </c>
      <c r="K144" s="224">
        <f>IF(I143="","",VLOOKUP($I143,'女子'!$A$4:$K$118,4,))</f>
        <v>6</v>
      </c>
      <c r="L144" s="6" t="str">
        <f>IF(I143="","",VLOOKUP($I143,'女子'!$A$4:$K$118,5,))</f>
        <v>福光陸上少年団</v>
      </c>
      <c r="M144" s="1">
        <v>17.26</v>
      </c>
    </row>
    <row r="145" spans="1:13" ht="21.75" customHeight="1">
      <c r="A145" s="1"/>
      <c r="H145" s="1"/>
      <c r="I145" s="1"/>
      <c r="K145" s="1"/>
      <c r="L145" s="6"/>
      <c r="M145" s="1"/>
    </row>
    <row r="146" spans="1:10" s="11" customFormat="1" ht="24" customHeight="1">
      <c r="A146" s="11" t="s">
        <v>114</v>
      </c>
      <c r="C146" s="11" t="s">
        <v>612</v>
      </c>
      <c r="H146" s="11" t="s">
        <v>115</v>
      </c>
      <c r="J146" s="11" t="s">
        <v>616</v>
      </c>
    </row>
    <row r="147" spans="1:13" s="7" customFormat="1" ht="18.75" customHeight="1">
      <c r="A147" s="9" t="s">
        <v>14</v>
      </c>
      <c r="B147" s="7" t="s">
        <v>11</v>
      </c>
      <c r="C147" s="8" t="s">
        <v>16</v>
      </c>
      <c r="D147" s="7" t="s">
        <v>3</v>
      </c>
      <c r="E147" s="8" t="s">
        <v>17</v>
      </c>
      <c r="F147" s="7" t="s">
        <v>12</v>
      </c>
      <c r="H147" s="9" t="s">
        <v>14</v>
      </c>
      <c r="I147" s="7" t="s">
        <v>11</v>
      </c>
      <c r="J147" s="8" t="s">
        <v>16</v>
      </c>
      <c r="K147" s="7" t="s">
        <v>3</v>
      </c>
      <c r="L147" s="8" t="s">
        <v>17</v>
      </c>
      <c r="M147" s="7" t="s">
        <v>12</v>
      </c>
    </row>
    <row r="148" spans="1:13" ht="11.25" customHeight="1">
      <c r="A148" s="274">
        <v>1</v>
      </c>
      <c r="B148" s="262">
        <v>112</v>
      </c>
      <c r="C148" s="223" t="str">
        <f>IF(B148="","",VLOOKUP($B148,'女子'!$A$4:$K$118,3,))</f>
        <v>ﾖｼﾀﾞ ｱﾔﾉ　</v>
      </c>
      <c r="D148" s="224"/>
      <c r="H148" s="274">
        <v>1</v>
      </c>
      <c r="I148" s="274"/>
      <c r="J148" s="5">
        <f>IF(I148="","",VLOOKUP($I148,'女子'!$A$4:$K$118,3,))</f>
      </c>
      <c r="K148" s="1"/>
      <c r="L148" s="6"/>
      <c r="M148" s="1"/>
    </row>
    <row r="149" spans="1:13" ht="20.25" customHeight="1">
      <c r="A149" s="274"/>
      <c r="B149" s="262"/>
      <c r="C149" s="226" t="str">
        <f>IF(B148="","",VLOOKUP($B148,'女子'!$A$4:$K$118,2,))</f>
        <v>吉田　彩乃</v>
      </c>
      <c r="D149" s="224">
        <f>IF(B148="","",VLOOKUP($B148,'女子'!$A$4:$K$118,4,))</f>
        <v>6</v>
      </c>
      <c r="E149" s="6" t="str">
        <f>IF(B148="","",VLOOKUP($B148,'女子'!$A$4:$K$118,5,))</f>
        <v>福光陸上少年団</v>
      </c>
      <c r="F149" s="1">
        <v>15.67</v>
      </c>
      <c r="H149" s="274"/>
      <c r="I149" s="274"/>
      <c r="J149" s="2">
        <f>IF(I148="","",VLOOKUP($I148,'女子'!$A$4:$K$118,2,))</f>
      </c>
      <c r="K149" s="1">
        <f>IF(I148="","",VLOOKUP($I148,'女子'!$A$4:$K$118,4,))</f>
      </c>
      <c r="L149" s="6">
        <f>IF(I148="","",VLOOKUP($I148,'女子'!$A$4:$K$118,5,))</f>
      </c>
      <c r="M149" s="1"/>
    </row>
    <row r="150" spans="1:13" ht="11.25" customHeight="1">
      <c r="A150" s="274">
        <v>2</v>
      </c>
      <c r="B150" s="274">
        <v>45</v>
      </c>
      <c r="C150" s="5" t="str">
        <f>IF(B150="","",VLOOKUP($B150,'女子'!$A$4:$K$118,3,))</f>
        <v>ﾓﾄｷ ﾋｶﾘ</v>
      </c>
      <c r="H150" s="274">
        <v>2</v>
      </c>
      <c r="I150" s="274">
        <v>28</v>
      </c>
      <c r="J150" s="5" t="str">
        <f>IF(I150="","",VLOOKUP($I150,'女子'!$A$4:$K$118,3,))</f>
        <v>ﾔﾏﾓﾄ ﾕｶ</v>
      </c>
      <c r="K150" s="1"/>
      <c r="L150" s="6"/>
      <c r="M150" s="1"/>
    </row>
    <row r="151" spans="1:13" ht="20.25" customHeight="1">
      <c r="A151" s="274"/>
      <c r="B151" s="274"/>
      <c r="C151" s="2" t="str">
        <f>IF(B150="","",VLOOKUP($B150,'女子'!$A$4:$K$118,2,))</f>
        <v>元起　光里</v>
      </c>
      <c r="D151" s="1">
        <f>IF(B150="","",VLOOKUP($B150,'女子'!$A$4:$K$118,4,))</f>
        <v>6</v>
      </c>
      <c r="E151" s="6" t="str">
        <f>IF(B150="","",VLOOKUP($B150,'女子'!$A$4:$K$118,5,))</f>
        <v>team MANO</v>
      </c>
      <c r="F151" s="1">
        <v>16.35</v>
      </c>
      <c r="H151" s="274"/>
      <c r="I151" s="274"/>
      <c r="J151" s="2" t="str">
        <f>IF(I150="","",VLOOKUP($I150,'女子'!$A$4:$K$118,2,))</f>
        <v>山本　友香</v>
      </c>
      <c r="K151" s="1">
        <f>IF(I150="","",VLOOKUP($I150,'女子'!$A$4:$K$118,4,))</f>
        <v>6</v>
      </c>
      <c r="L151" s="6" t="str">
        <f>IF(I150="","",VLOOKUP($I150,'女子'!$A$4:$K$118,5,))</f>
        <v>立山ランラン</v>
      </c>
      <c r="M151" s="1">
        <v>17.01</v>
      </c>
    </row>
    <row r="152" spans="1:13" ht="11.25" customHeight="1">
      <c r="A152" s="274">
        <v>3</v>
      </c>
      <c r="B152" s="274">
        <v>64</v>
      </c>
      <c r="C152" s="5" t="str">
        <f>IF(B152="","",VLOOKUP($B152,'女子'!$A$4:$K$118,3,))</f>
        <v>ﾌｼﾞﾉ ﾋﾅ</v>
      </c>
      <c r="H152" s="274">
        <v>3</v>
      </c>
      <c r="I152" s="274">
        <v>69</v>
      </c>
      <c r="J152" s="5" t="str">
        <f>IF(I152="","",VLOOKUP($I152,'女子'!$A$4:$K$118,3,))</f>
        <v>ﾔﾏﾓﾄ ﾐｺﾄ</v>
      </c>
      <c r="K152" s="1"/>
      <c r="L152" s="6"/>
      <c r="M152" s="1"/>
    </row>
    <row r="153" spans="1:13" ht="20.25" customHeight="1">
      <c r="A153" s="274"/>
      <c r="B153" s="274"/>
      <c r="C153" s="2" t="str">
        <f>IF(B152="","",VLOOKUP($B152,'女子'!$A$4:$K$118,2,))</f>
        <v>藤野　陽菜</v>
      </c>
      <c r="D153" s="1">
        <f>IF(B152="","",VLOOKUP($B152,'女子'!$A$4:$K$118,4,))</f>
        <v>6</v>
      </c>
      <c r="E153" s="6" t="str">
        <f>IF(B152="","",VLOOKUP($B152,'女子'!$A$4:$K$118,5,))</f>
        <v>フラットA．Ｃ．Ｊｒ</v>
      </c>
      <c r="F153" s="1">
        <v>17.09</v>
      </c>
      <c r="H153" s="274"/>
      <c r="I153" s="274"/>
      <c r="J153" s="2" t="str">
        <f>IF(I152="","",VLOOKUP($I152,'女子'!$A$4:$K$118,2,))</f>
        <v>山本　海琴</v>
      </c>
      <c r="K153" s="1">
        <f>IF(I152="","",VLOOKUP($I152,'女子'!$A$4:$K$118,4,))</f>
        <v>6</v>
      </c>
      <c r="L153" s="6" t="str">
        <f>IF(I152="","",VLOOKUP($I152,'女子'!$A$4:$K$118,5,))</f>
        <v>高岡ジュニア</v>
      </c>
      <c r="M153" s="1">
        <v>16.18</v>
      </c>
    </row>
    <row r="154" spans="1:13" ht="11.25" customHeight="1">
      <c r="A154" s="274">
        <v>4</v>
      </c>
      <c r="B154" s="274">
        <v>92</v>
      </c>
      <c r="C154" s="5" t="str">
        <f>IF(B154="","",VLOOKUP($B154,'女子'!$A$4:$K$118,3,))</f>
        <v>ﾔﾖｲ ｶｽﾞｻ</v>
      </c>
      <c r="H154" s="274">
        <v>4</v>
      </c>
      <c r="I154" s="274">
        <v>93</v>
      </c>
      <c r="J154" s="5" t="str">
        <f>IF(I154="","",VLOOKUP($I154,'女子'!$A$4:$K$118,3,))</f>
        <v>ｼﾐｽﾞ ｾｲｶ</v>
      </c>
      <c r="K154" s="1"/>
      <c r="L154" s="6"/>
      <c r="M154" s="1"/>
    </row>
    <row r="155" spans="1:13" ht="20.25" customHeight="1">
      <c r="A155" s="274"/>
      <c r="B155" s="274"/>
      <c r="C155" s="2" t="str">
        <f>IF(B154="","",VLOOKUP($B154,'女子'!$A$4:$K$118,2,))</f>
        <v>弥生　一沙</v>
      </c>
      <c r="D155" s="1">
        <f>IF(B154="","",VLOOKUP($B154,'女子'!$A$4:$K$118,4,))</f>
        <v>6</v>
      </c>
      <c r="E155" s="6" t="str">
        <f>IF(B154="","",VLOOKUP($B154,'女子'!$A$4:$K$118,5,))</f>
        <v>魚津陸上スポーツ少年団</v>
      </c>
      <c r="F155" s="1">
        <v>16.31</v>
      </c>
      <c r="H155" s="274"/>
      <c r="I155" s="274"/>
      <c r="J155" s="2" t="str">
        <f>IF(I154="","",VLOOKUP($I154,'女子'!$A$4:$K$118,2,))</f>
        <v>清水  聖花</v>
      </c>
      <c r="K155" s="1">
        <f>IF(I154="","",VLOOKUP($I154,'女子'!$A$4:$K$118,4,))</f>
        <v>6</v>
      </c>
      <c r="L155" s="6" t="str">
        <f>IF(I154="","",VLOOKUP($I154,'女子'!$A$4:$K$118,5,))</f>
        <v>魚津陸上スポーツ少年団</v>
      </c>
      <c r="M155" s="1">
        <v>14.46</v>
      </c>
    </row>
    <row r="156" spans="1:13" ht="11.25" customHeight="1">
      <c r="A156" s="274">
        <v>5</v>
      </c>
      <c r="B156" s="274">
        <v>102</v>
      </c>
      <c r="C156" s="5" t="str">
        <f>IF(B156="","",VLOOKUP($B156,'女子'!$A$4:$K$118,3,))</f>
        <v>ﾎﾘﾀ ﾐﾂﾞｷ</v>
      </c>
      <c r="H156" s="274">
        <v>5</v>
      </c>
      <c r="I156" s="274">
        <v>103</v>
      </c>
      <c r="J156" s="5" t="str">
        <f>IF(I156="","",VLOOKUP($I156,'女子'!$A$4:$K$118,3,))</f>
        <v>ｷﾀﾊﾞﾔｼ ﾄﾓｴ</v>
      </c>
      <c r="K156" s="1"/>
      <c r="L156" s="6"/>
      <c r="M156" s="1"/>
    </row>
    <row r="157" spans="1:13" ht="20.25" customHeight="1">
      <c r="A157" s="274"/>
      <c r="B157" s="274"/>
      <c r="C157" s="2" t="str">
        <f>IF(B156="","",VLOOKUP($B156,'女子'!$A$4:$K$118,2,))</f>
        <v>堀田　望月</v>
      </c>
      <c r="D157" s="1">
        <f>IF(B156="","",VLOOKUP($B156,'女子'!$A$4:$K$118,4,))</f>
        <v>6</v>
      </c>
      <c r="E157" s="6" t="str">
        <f>IF(B156="","",VLOOKUP($B156,'女子'!$A$4:$K$118,5,))</f>
        <v>滑川ジュニア</v>
      </c>
      <c r="F157" s="1">
        <v>16.26</v>
      </c>
      <c r="H157" s="274"/>
      <c r="I157" s="274"/>
      <c r="J157" s="2" t="str">
        <f>IF(I156="","",VLOOKUP($I156,'女子'!$A$4:$K$118,2,))</f>
        <v>北林　朋恵</v>
      </c>
      <c r="K157" s="1">
        <f>IF(I156="","",VLOOKUP($I156,'女子'!$A$4:$K$118,4,))</f>
        <v>6</v>
      </c>
      <c r="L157" s="6" t="str">
        <f>IF(I156="","",VLOOKUP($I156,'女子'!$A$4:$K$118,5,))</f>
        <v>かみにーず</v>
      </c>
      <c r="M157" s="1">
        <v>15.25</v>
      </c>
    </row>
    <row r="158" spans="1:13" ht="11.25" customHeight="1">
      <c r="A158" s="274">
        <v>6</v>
      </c>
      <c r="B158" s="274">
        <v>23</v>
      </c>
      <c r="C158" s="5" t="str">
        <f>IF(B158="","",VLOOKUP($B158,'女子'!$A$4:$K$118,3,))</f>
        <v>ｻｶｴ ﾕﾂﾞｷ</v>
      </c>
      <c r="H158" s="274">
        <v>6</v>
      </c>
      <c r="I158" s="274">
        <v>24</v>
      </c>
      <c r="J158" s="5" t="str">
        <f>IF(I158="","",VLOOKUP($I158,'女子'!$A$4:$K$118,3,))</f>
        <v>ｻｶｲ ﾙﾅ</v>
      </c>
      <c r="K158" s="1"/>
      <c r="L158" s="6"/>
      <c r="M158" s="1"/>
    </row>
    <row r="159" spans="1:13" ht="20.25" customHeight="1">
      <c r="A159" s="274"/>
      <c r="B159" s="274"/>
      <c r="C159" s="2" t="str">
        <f>IF(B158="","",VLOOKUP($B158,'女子'!$A$4:$K$118,2,))</f>
        <v>栄　結月</v>
      </c>
      <c r="D159" s="1">
        <f>IF(B158="","",VLOOKUP($B158,'女子'!$A$4:$K$118,4,))</f>
        <v>6</v>
      </c>
      <c r="E159" s="6" t="str">
        <f>IF(B158="","",VLOOKUP($B158,'女子'!$A$4:$K$118,5,))</f>
        <v>Ａ.Ｃ.ＴＯＹＡＭＡ Ｊｒ.</v>
      </c>
      <c r="F159" s="1">
        <v>15.56</v>
      </c>
      <c r="H159" s="274"/>
      <c r="I159" s="274"/>
      <c r="J159" s="2" t="str">
        <f>IF(I158="","",VLOOKUP($I158,'女子'!$A$4:$K$118,2,))</f>
        <v>坂井　瑠菜</v>
      </c>
      <c r="K159" s="1">
        <f>IF(I158="","",VLOOKUP($I158,'女子'!$A$4:$K$118,4,))</f>
        <v>6</v>
      </c>
      <c r="L159" s="6" t="str">
        <f>IF(I158="","",VLOOKUP($I158,'女子'!$A$4:$K$118,5,))</f>
        <v>立山ランラン</v>
      </c>
      <c r="M159" s="1">
        <v>15.75</v>
      </c>
    </row>
    <row r="160" spans="1:13" ht="11.25" customHeight="1">
      <c r="A160" s="274">
        <v>7</v>
      </c>
      <c r="B160" s="274">
        <v>27</v>
      </c>
      <c r="C160" s="5" t="str">
        <f>IF(B160="","",VLOOKUP($B160,'女子'!$A$4:$K$118,3,))</f>
        <v>ﾏﾂｼﾀ ｶﾅｺ</v>
      </c>
      <c r="H160" s="274">
        <v>7</v>
      </c>
      <c r="I160" s="274">
        <v>48</v>
      </c>
      <c r="J160" s="5" t="str">
        <f>IF(I160="","",VLOOKUP($I160,'女子'!$A$4:$K$118,3,))</f>
        <v>ﾖｺﾐﾁ ｱﾔｶ</v>
      </c>
      <c r="K160" s="1"/>
      <c r="L160" s="6"/>
      <c r="M160" s="1"/>
    </row>
    <row r="161" spans="1:13" ht="20.25" customHeight="1">
      <c r="A161" s="274"/>
      <c r="B161" s="274"/>
      <c r="C161" s="2" t="str">
        <f>IF(B160="","",VLOOKUP($B160,'女子'!$A$4:$K$118,2,))</f>
        <v>松下　可那子</v>
      </c>
      <c r="D161" s="1">
        <f>IF(B160="","",VLOOKUP($B160,'女子'!$A$4:$K$118,4,))</f>
        <v>6</v>
      </c>
      <c r="E161" s="6" t="str">
        <f>IF(B160="","",VLOOKUP($B160,'女子'!$A$4:$K$118,5,))</f>
        <v>立山ランラン</v>
      </c>
      <c r="F161" s="1">
        <v>18.11</v>
      </c>
      <c r="H161" s="274"/>
      <c r="I161" s="274"/>
      <c r="J161" s="2" t="str">
        <f>IF(I160="","",VLOOKUP($I160,'女子'!$A$4:$K$118,2,))</f>
        <v>横道　彩夏</v>
      </c>
      <c r="K161" s="1">
        <f>IF(I160="","",VLOOKUP($I160,'女子'!$A$4:$K$118,4,))</f>
        <v>6</v>
      </c>
      <c r="L161" s="6" t="str">
        <f>IF(I160="","",VLOOKUP($I160,'女子'!$A$4:$K$118,5,))</f>
        <v>Team.I</v>
      </c>
      <c r="M161" s="114">
        <v>15.13</v>
      </c>
    </row>
    <row r="162" spans="1:13" ht="21.75" customHeight="1">
      <c r="A162" s="1"/>
      <c r="H162" s="1"/>
      <c r="I162" s="1"/>
      <c r="K162" s="1"/>
      <c r="L162" s="6"/>
      <c r="M162" s="1"/>
    </row>
    <row r="163" spans="1:6" s="3" customFormat="1" ht="18.75">
      <c r="A163" s="10" t="s">
        <v>52</v>
      </c>
      <c r="B163" s="10"/>
      <c r="C163" s="10" t="s">
        <v>28</v>
      </c>
      <c r="D163" s="4"/>
      <c r="E163" s="6"/>
      <c r="F163" s="4"/>
    </row>
    <row r="164" ht="15.75" customHeight="1"/>
    <row r="165" spans="1:8" s="11" customFormat="1" ht="24" customHeight="1">
      <c r="A165" s="11" t="s">
        <v>10</v>
      </c>
      <c r="H165" s="11" t="s">
        <v>13</v>
      </c>
    </row>
    <row r="166" spans="1:13" s="7" customFormat="1" ht="18.75" customHeight="1">
      <c r="A166" s="9" t="s">
        <v>14</v>
      </c>
      <c r="B166" s="7" t="s">
        <v>11</v>
      </c>
      <c r="C166" s="8" t="s">
        <v>16</v>
      </c>
      <c r="D166" s="7" t="s">
        <v>3</v>
      </c>
      <c r="E166" s="8" t="s">
        <v>17</v>
      </c>
      <c r="F166" s="7" t="s">
        <v>12</v>
      </c>
      <c r="H166" s="9" t="s">
        <v>14</v>
      </c>
      <c r="I166" s="7" t="s">
        <v>11</v>
      </c>
      <c r="J166" s="8" t="s">
        <v>16</v>
      </c>
      <c r="K166" s="7" t="s">
        <v>3</v>
      </c>
      <c r="L166" s="8" t="s">
        <v>17</v>
      </c>
      <c r="M166" s="7" t="s">
        <v>12</v>
      </c>
    </row>
    <row r="167" spans="1:13" ht="11.25" customHeight="1">
      <c r="A167" s="274">
        <v>1</v>
      </c>
      <c r="B167" s="274">
        <v>52</v>
      </c>
      <c r="C167" s="5" t="str">
        <f>IF(B167="","",VLOOKUP($B167,'女子'!$A$4:$K$118,3,))</f>
        <v>ﾔﾏｼﾀ ｻｱﾔ</v>
      </c>
      <c r="H167" s="274">
        <v>1</v>
      </c>
      <c r="I167" s="274">
        <v>65</v>
      </c>
      <c r="J167" s="5" t="str">
        <f>IF(I167="","",VLOOKUP($I167,'女子'!$A$4:$K$118,3,))</f>
        <v>ｵｳｷﾞｻﾞﾜ ﾏﾕ</v>
      </c>
      <c r="K167" s="1"/>
      <c r="L167" s="6"/>
      <c r="M167" s="1"/>
    </row>
    <row r="168" spans="1:13" ht="19.5" customHeight="1">
      <c r="A168" s="274"/>
      <c r="B168" s="274"/>
      <c r="C168" s="2" t="str">
        <f>IF(B167="","",VLOOKUP($B167,'女子'!$A$4:$K$118,2,))</f>
        <v>山下　紗采</v>
      </c>
      <c r="D168" s="1">
        <f>IF(B167="","",VLOOKUP($B167,'女子'!$A$4:$K$118,4,))</f>
        <v>2</v>
      </c>
      <c r="E168" s="6" t="str">
        <f>IF(B167="","",VLOOKUP($B167,'女子'!$A$4:$K$118,5,))</f>
        <v>Team.I</v>
      </c>
      <c r="F168" s="1" t="s">
        <v>675</v>
      </c>
      <c r="H168" s="274"/>
      <c r="I168" s="274"/>
      <c r="J168" s="2" t="str">
        <f>IF(I167="","",VLOOKUP($I167,'女子'!$A$4:$K$118,2,))</f>
        <v>扇澤　麻由</v>
      </c>
      <c r="K168" s="1">
        <f>IF(I167="","",VLOOKUP($I167,'女子'!$A$4:$K$118,4,))</f>
        <v>4</v>
      </c>
      <c r="L168" s="6" t="str">
        <f>IF(I167="","",VLOOKUP($I167,'女子'!$A$4:$K$118,5,))</f>
        <v>高岡ジュニア</v>
      </c>
      <c r="M168" s="1" t="s">
        <v>685</v>
      </c>
    </row>
    <row r="169" spans="1:13" ht="11.25" customHeight="1">
      <c r="A169" s="274">
        <v>2</v>
      </c>
      <c r="B169" s="274">
        <v>53</v>
      </c>
      <c r="C169" s="5" t="str">
        <f>IF(B169="","",VLOOKUP($B169,'女子'!$A$4:$K$118,3,))</f>
        <v>ｺﾞｼﾏ ﾕｶﾘ</v>
      </c>
      <c r="H169" s="274">
        <v>2</v>
      </c>
      <c r="I169" s="274">
        <v>56</v>
      </c>
      <c r="J169" s="5" t="str">
        <f>IF(I169="","",VLOOKUP($I169,'女子'!$A$4:$K$118,3,))</f>
        <v>ﾑﾗﾔﾏ ﾕｳﾘ</v>
      </c>
      <c r="K169" s="1"/>
      <c r="L169" s="6"/>
      <c r="M169" s="1"/>
    </row>
    <row r="170" spans="1:13" ht="20.25" customHeight="1">
      <c r="A170" s="274"/>
      <c r="B170" s="274"/>
      <c r="C170" s="2" t="str">
        <f>IF(B169="","",VLOOKUP($B169,'女子'!$A$4:$K$118,2,))</f>
        <v>五島　優莉香</v>
      </c>
      <c r="D170" s="1">
        <f>IF(B169="","",VLOOKUP($B169,'女子'!$A$4:$K$118,4,))</f>
        <v>2</v>
      </c>
      <c r="E170" s="6" t="str">
        <f>IF(B169="","",VLOOKUP($B169,'女子'!$A$4:$K$118,5,))</f>
        <v>Team.I</v>
      </c>
      <c r="F170" s="1" t="s">
        <v>676</v>
      </c>
      <c r="H170" s="274"/>
      <c r="I170" s="274"/>
      <c r="J170" s="2" t="str">
        <f>IF(I169="","",VLOOKUP($I169,'女子'!$A$4:$K$118,2,))</f>
        <v>村山　優梨</v>
      </c>
      <c r="K170" s="1">
        <f>IF(I169="","",VLOOKUP($I169,'女子'!$A$4:$K$118,4,))</f>
        <v>4</v>
      </c>
      <c r="L170" s="6" t="str">
        <f>IF(I169="","",VLOOKUP($I169,'女子'!$A$4:$K$118,5,))</f>
        <v>フラットA．Ｃ．Ｊｒ</v>
      </c>
      <c r="M170" s="1" t="s">
        <v>686</v>
      </c>
    </row>
    <row r="171" spans="1:13" ht="11.25" customHeight="1">
      <c r="A171" s="274">
        <v>3</v>
      </c>
      <c r="B171" s="274">
        <v>54</v>
      </c>
      <c r="C171" s="5" t="str">
        <f>IF(B171="","",VLOOKUP($B171,'女子'!$A$4:$K$118,3,))</f>
        <v>ｱﾍﾞ ｶﾉﾝ</v>
      </c>
      <c r="H171" s="274">
        <v>3</v>
      </c>
      <c r="I171" s="274">
        <v>55</v>
      </c>
      <c r="J171" s="5" t="str">
        <f>IF(I171="","",VLOOKUP($I171,'女子'!$A$4:$K$118,3,))</f>
        <v>ｼﾛｶﾜ ｻﾔ</v>
      </c>
      <c r="K171" s="1"/>
      <c r="L171" s="6"/>
      <c r="M171" s="1"/>
    </row>
    <row r="172" spans="1:13" ht="20.25" customHeight="1">
      <c r="A172" s="274"/>
      <c r="B172" s="274"/>
      <c r="C172" s="2" t="str">
        <f>IF(B171="","",VLOOKUP($B171,'女子'!$A$4:$K$118,2,))</f>
        <v>阿部　楓愛</v>
      </c>
      <c r="D172" s="1">
        <f>IF(B171="","",VLOOKUP($B171,'女子'!$A$4:$K$118,4,))</f>
        <v>2</v>
      </c>
      <c r="E172" s="6" t="str">
        <f>IF(B171="","",VLOOKUP($B171,'女子'!$A$4:$K$118,5,))</f>
        <v>フラットA．Ｃ．Ｊｒ</v>
      </c>
      <c r="F172" s="1" t="s">
        <v>677</v>
      </c>
      <c r="H172" s="274"/>
      <c r="I172" s="274"/>
      <c r="J172" s="2" t="str">
        <f>IF(I171="","",VLOOKUP($I171,'女子'!$A$4:$K$118,2,))</f>
        <v>城川　紗弥</v>
      </c>
      <c r="K172" s="1">
        <f>IF(I171="","",VLOOKUP($I171,'女子'!$A$4:$K$118,4,))</f>
        <v>4</v>
      </c>
      <c r="L172" s="6" t="str">
        <f>IF(I171="","",VLOOKUP($I171,'女子'!$A$4:$K$118,5,))</f>
        <v>フラットA．Ｃ．Ｊｒ</v>
      </c>
      <c r="M172" s="1" t="s">
        <v>687</v>
      </c>
    </row>
    <row r="173" spans="1:13" ht="11.25" customHeight="1">
      <c r="A173" s="274">
        <v>4</v>
      </c>
      <c r="B173" s="274">
        <v>5</v>
      </c>
      <c r="C173" s="5" t="str">
        <f>IF(B173="","",VLOOKUP($B173,'女子'!$A$4:$K$118,3,))</f>
        <v>ｸﾎﾞﾀ ｼﾏ</v>
      </c>
      <c r="H173" s="274">
        <v>4</v>
      </c>
      <c r="I173" s="274">
        <v>50</v>
      </c>
      <c r="J173" s="5" t="str">
        <f>IF(I173="","",VLOOKUP($I173,'女子'!$A$4:$K$118,3,))</f>
        <v>ﾏﾂｷ ﾒｲ</v>
      </c>
      <c r="K173" s="1"/>
      <c r="L173" s="6"/>
      <c r="M173" s="1"/>
    </row>
    <row r="174" spans="1:13" ht="20.25" customHeight="1">
      <c r="A174" s="274"/>
      <c r="B174" s="274"/>
      <c r="C174" s="2" t="str">
        <f>IF(B173="","",VLOOKUP($B173,'女子'!$A$4:$K$118,2,))</f>
        <v>久保田　志麻</v>
      </c>
      <c r="D174" s="1">
        <f>IF(B173="","",VLOOKUP($B173,'女子'!$A$4:$K$118,4,))</f>
        <v>3</v>
      </c>
      <c r="E174" s="6" t="str">
        <f>IF(B173="","",VLOOKUP($B173,'女子'!$A$4:$K$118,5,))</f>
        <v>慶応陸上クラブ</v>
      </c>
      <c r="F174" s="1" t="s">
        <v>678</v>
      </c>
      <c r="H174" s="274"/>
      <c r="I174" s="274"/>
      <c r="J174" s="2" t="str">
        <f>IF(I173="","",VLOOKUP($I173,'女子'!$A$4:$K$118,2,))</f>
        <v>松木　萌結</v>
      </c>
      <c r="K174" s="1">
        <f>IF(I173="","",VLOOKUP($I173,'女子'!$A$4:$K$118,4,))</f>
        <v>4</v>
      </c>
      <c r="L174" s="6" t="str">
        <f>IF(I173="","",VLOOKUP($I173,'女子'!$A$4:$K$118,5,))</f>
        <v>Team.I</v>
      </c>
      <c r="M174" s="1" t="s">
        <v>688</v>
      </c>
    </row>
    <row r="175" spans="1:13" ht="11.25" customHeight="1">
      <c r="A175" s="274">
        <v>5</v>
      </c>
      <c r="B175" s="274">
        <v>15</v>
      </c>
      <c r="C175" s="5" t="str">
        <f>IF(B175="","",VLOOKUP($B175,'女子'!$A$4:$K$118,3,))</f>
        <v>ﾌｼﾞﾀ ﾗﾝ</v>
      </c>
      <c r="H175" s="274">
        <v>5</v>
      </c>
      <c r="I175" s="274">
        <v>47</v>
      </c>
      <c r="J175" s="5" t="str">
        <f>IF(I175="","",VLOOKUP($I175,'女子'!$A$4:$K$118,3,))</f>
        <v>ｲﾄｳ ｽﾐﾚ</v>
      </c>
      <c r="K175" s="1"/>
      <c r="L175" s="6"/>
      <c r="M175" s="1"/>
    </row>
    <row r="176" spans="1:13" ht="20.25" customHeight="1">
      <c r="A176" s="274"/>
      <c r="B176" s="274"/>
      <c r="C176" s="2" t="str">
        <f>IF(B175="","",VLOOKUP($B175,'女子'!$A$4:$K$118,2,))</f>
        <v>藤田　蘭</v>
      </c>
      <c r="D176" s="1">
        <f>IF(B175="","",VLOOKUP($B175,'女子'!$A$4:$K$118,4,))</f>
        <v>3</v>
      </c>
      <c r="E176" s="6" t="str">
        <f>IF(B175="","",VLOOKUP($B175,'女子'!$A$4:$K$118,5,))</f>
        <v>Ａ.Ｃ.ＴＯＹＡＭＡ Ｊｒ.</v>
      </c>
      <c r="F176" s="1" t="s">
        <v>679</v>
      </c>
      <c r="H176" s="274"/>
      <c r="I176" s="274"/>
      <c r="J176" s="2" t="str">
        <f>IF(I175="","",VLOOKUP($I175,'女子'!$A$4:$K$118,2,))</f>
        <v>伊東　すみれ</v>
      </c>
      <c r="K176" s="1">
        <f>IF(I175="","",VLOOKUP($I175,'女子'!$A$4:$K$118,4,))</f>
        <v>4</v>
      </c>
      <c r="L176" s="6" t="str">
        <f>IF(I175="","",VLOOKUP($I175,'女子'!$A$4:$K$118,5,))</f>
        <v>team MANO</v>
      </c>
      <c r="M176" s="1" t="s">
        <v>689</v>
      </c>
    </row>
    <row r="177" spans="1:13" ht="11.25" customHeight="1">
      <c r="A177" s="274">
        <v>6</v>
      </c>
      <c r="B177" s="274">
        <v>16</v>
      </c>
      <c r="C177" s="5" t="str">
        <f>IF(B177="","",VLOOKUP($B177,'女子'!$A$4:$K$118,3,))</f>
        <v>ﾅｶｻｲ ﾏｺ</v>
      </c>
      <c r="H177" s="274">
        <v>6</v>
      </c>
      <c r="I177" s="274">
        <v>36</v>
      </c>
      <c r="J177" s="5" t="str">
        <f>IF(I177="","",VLOOKUP($I177,'女子'!$A$4:$K$118,3,))</f>
        <v>ﾖｼｶﾜ ｱﾔｶ</v>
      </c>
      <c r="K177" s="1"/>
      <c r="L177" s="6"/>
      <c r="M177" s="1"/>
    </row>
    <row r="178" spans="1:13" ht="20.25" customHeight="1">
      <c r="A178" s="274"/>
      <c r="B178" s="274"/>
      <c r="C178" s="2" t="str">
        <f>IF(B177="","",VLOOKUP($B177,'女子'!$A$4:$K$118,2,))</f>
        <v>中才　茉子</v>
      </c>
      <c r="D178" s="1">
        <f>IF(B177="","",VLOOKUP($B177,'女子'!$A$4:$K$118,4,))</f>
        <v>3</v>
      </c>
      <c r="E178" s="6" t="str">
        <f>IF(B177="","",VLOOKUP($B177,'女子'!$A$4:$K$118,5,))</f>
        <v>Ａ.Ｃ.ＴＯＹＡＭＡ Ｊｒ.</v>
      </c>
      <c r="F178" s="1" t="s">
        <v>680</v>
      </c>
      <c r="H178" s="274"/>
      <c r="I178" s="274"/>
      <c r="J178" s="2" t="str">
        <f>IF(I177="","",VLOOKUP($I177,'女子'!$A$4:$K$118,2,))</f>
        <v>吉川　綾香</v>
      </c>
      <c r="K178" s="1">
        <f>IF(I177="","",VLOOKUP($I177,'女子'!$A$4:$K$118,4,))</f>
        <v>4</v>
      </c>
      <c r="L178" s="6" t="str">
        <f>IF(I177="","",VLOOKUP($I177,'女子'!$A$4:$K$118,5,))</f>
        <v>立山ランラン</v>
      </c>
      <c r="M178" s="1" t="s">
        <v>690</v>
      </c>
    </row>
    <row r="179" spans="1:13" ht="11.25" customHeight="1">
      <c r="A179" s="274">
        <v>7</v>
      </c>
      <c r="B179" s="274">
        <v>37</v>
      </c>
      <c r="C179" s="5" t="str">
        <f>IF(B179="","",VLOOKUP($B179,'女子'!$A$4:$K$118,3,))</f>
        <v>ﾔﾏｸﾞﾁ ﾎﾉｶ</v>
      </c>
      <c r="H179" s="274">
        <v>7</v>
      </c>
      <c r="I179" s="274">
        <v>33</v>
      </c>
      <c r="J179" s="5" t="str">
        <f>IF(I179="","",VLOOKUP($I179,'女子'!$A$4:$K$118,3,))</f>
        <v>ｲﾅﾊﾞ ｺﾊﾙ</v>
      </c>
      <c r="K179" s="1"/>
      <c r="L179" s="6"/>
      <c r="M179" s="1"/>
    </row>
    <row r="180" spans="1:13" ht="20.25" customHeight="1">
      <c r="A180" s="274"/>
      <c r="B180" s="274"/>
      <c r="C180" s="2" t="str">
        <f>IF(B179="","",VLOOKUP($B179,'女子'!$A$4:$K$118,2,))</f>
        <v>山口　歩果</v>
      </c>
      <c r="D180" s="1">
        <f>IF(B179="","",VLOOKUP($B179,'女子'!$A$4:$K$118,4,))</f>
        <v>3</v>
      </c>
      <c r="E180" s="6" t="str">
        <f>IF(B179="","",VLOOKUP($B179,'女子'!$A$4:$K$118,5,))</f>
        <v>立山ランラン</v>
      </c>
      <c r="F180" s="1" t="s">
        <v>681</v>
      </c>
      <c r="H180" s="274"/>
      <c r="I180" s="274"/>
      <c r="J180" s="2" t="str">
        <f>IF(I179="","",VLOOKUP($I179,'女子'!$A$4:$K$118,2,))</f>
        <v>稲葉　小春</v>
      </c>
      <c r="K180" s="1">
        <f>IF(I179="","",VLOOKUP($I179,'女子'!$A$4:$K$118,4,))</f>
        <v>4</v>
      </c>
      <c r="L180" s="6" t="str">
        <f>IF(I179="","",VLOOKUP($I179,'女子'!$A$4:$K$118,5,))</f>
        <v>立山ランラン</v>
      </c>
      <c r="M180" s="1" t="s">
        <v>691</v>
      </c>
    </row>
    <row r="181" spans="1:13" ht="11.25" customHeight="1">
      <c r="A181" s="274">
        <v>8</v>
      </c>
      <c r="B181" s="274">
        <v>51</v>
      </c>
      <c r="C181" s="5" t="str">
        <f>IF(B181="","",VLOOKUP($B181,'女子'!$A$4:$K$118,3,))</f>
        <v>ｽｷﾞﾓﾄ ｻｸﾗ</v>
      </c>
      <c r="H181" s="274">
        <v>8</v>
      </c>
      <c r="I181" s="274">
        <v>20</v>
      </c>
      <c r="J181" s="5" t="str">
        <f>IF(I181="","",VLOOKUP($I181,'女子'!$A$4:$K$118,3,))</f>
        <v>ﾀｹｼﾏ ﾅﾂｷ</v>
      </c>
      <c r="K181" s="1"/>
      <c r="L181" s="6"/>
      <c r="M181" s="1"/>
    </row>
    <row r="182" spans="1:13" ht="20.25" customHeight="1">
      <c r="A182" s="274"/>
      <c r="B182" s="274"/>
      <c r="C182" s="2" t="str">
        <f>IF(B181="","",VLOOKUP($B181,'女子'!$A$4:$K$118,2,))</f>
        <v>杉本　さくら</v>
      </c>
      <c r="D182" s="1">
        <f>IF(B181="","",VLOOKUP($B181,'女子'!$A$4:$K$118,4,))</f>
        <v>3</v>
      </c>
      <c r="E182" s="6" t="str">
        <f>IF(B181="","",VLOOKUP($B181,'女子'!$A$4:$K$118,5,))</f>
        <v>Team.I</v>
      </c>
      <c r="F182" s="1" t="s">
        <v>682</v>
      </c>
      <c r="H182" s="274"/>
      <c r="I182" s="274"/>
      <c r="J182" s="2" t="str">
        <f>IF(I181="","",VLOOKUP($I181,'女子'!$A$4:$K$118,2,))</f>
        <v>竹島　夏希</v>
      </c>
      <c r="K182" s="1">
        <f>IF(I181="","",VLOOKUP($I181,'女子'!$A$4:$K$118,4,))</f>
        <v>4</v>
      </c>
      <c r="L182" s="6" t="str">
        <f>IF(I181="","",VLOOKUP($I181,'女子'!$A$4:$K$118,5,))</f>
        <v>Ａ.Ｃ.ＴＯＹＡＭＡ Ｊｒ.</v>
      </c>
      <c r="M182" s="1" t="s">
        <v>692</v>
      </c>
    </row>
    <row r="183" spans="1:13" ht="11.25" customHeight="1">
      <c r="A183" s="274">
        <v>9</v>
      </c>
      <c r="B183" s="274">
        <v>70</v>
      </c>
      <c r="C183" s="5" t="str">
        <f>IF(B183="","",VLOOKUP($B183,'女子'!$A$4:$K$118,3,))</f>
        <v>ｻｶｲﾕﾒ</v>
      </c>
      <c r="H183" s="274">
        <v>9</v>
      </c>
      <c r="I183" s="274">
        <v>18</v>
      </c>
      <c r="J183" s="5" t="str">
        <f>IF(I183="","",VLOOKUP($I183,'女子'!$A$4:$K$118,3,))</f>
        <v>ﾋｶｹﾞ ﾕﾂﾞｷ</v>
      </c>
      <c r="K183" s="1"/>
      <c r="L183" s="6"/>
      <c r="M183" s="1"/>
    </row>
    <row r="184" spans="1:13" ht="20.25" customHeight="1">
      <c r="A184" s="274"/>
      <c r="B184" s="274"/>
      <c r="C184" s="2" t="str">
        <f>IF(B183="","",VLOOKUP($B183,'女子'!$A$4:$K$118,2,))</f>
        <v>酒井　優萌</v>
      </c>
      <c r="D184" s="1">
        <f>IF(B183="","",VLOOKUP($B183,'女子'!$A$4:$K$118,4,))</f>
        <v>3</v>
      </c>
      <c r="E184" s="6" t="str">
        <f>IF(B183="","",VLOOKUP($B183,'女子'!$A$4:$K$118,5,))</f>
        <v>魚津陸上スポーツ少年団</v>
      </c>
      <c r="F184" s="1" t="s">
        <v>683</v>
      </c>
      <c r="H184" s="274"/>
      <c r="I184" s="274"/>
      <c r="J184" s="2" t="str">
        <f>IF(I183="","",VLOOKUP($I183,'女子'!$A$4:$K$118,2,))</f>
        <v>日影　柚月</v>
      </c>
      <c r="K184" s="1">
        <f>IF(I183="","",VLOOKUP($I183,'女子'!$A$4:$K$118,4,))</f>
        <v>4</v>
      </c>
      <c r="L184" s="6" t="str">
        <f>IF(I183="","",VLOOKUP($I183,'女子'!$A$4:$K$118,5,))</f>
        <v>Ａ.Ｃ.ＴＯＹＡＭＡ Ｊｒ.</v>
      </c>
      <c r="M184" s="1" t="s">
        <v>693</v>
      </c>
    </row>
    <row r="185" spans="1:13" ht="11.25" customHeight="1">
      <c r="A185" s="274">
        <v>10</v>
      </c>
      <c r="B185" s="274">
        <v>79</v>
      </c>
      <c r="C185" s="5" t="str">
        <f>IF(B185="","",VLOOKUP($B185,'女子'!$A$4:$K$118,3,))</f>
        <v>ｽｶﾞﾀ ﾕｳﾘ</v>
      </c>
      <c r="H185" s="274">
        <v>10</v>
      </c>
      <c r="I185" s="274">
        <v>17</v>
      </c>
      <c r="J185" s="5" t="str">
        <f>IF(I185="","",VLOOKUP($I185,'女子'!$A$4:$K$118,3,))</f>
        <v>ﾌｼﾞﾓﾄ ｶﾅ</v>
      </c>
      <c r="K185" s="1"/>
      <c r="L185" s="6"/>
      <c r="M185" s="1"/>
    </row>
    <row r="186" spans="1:13" ht="20.25" customHeight="1">
      <c r="A186" s="274"/>
      <c r="B186" s="274"/>
      <c r="C186" s="2" t="str">
        <f>IF(B185="","",VLOOKUP($B185,'女子'!$A$4:$K$118,2,))</f>
        <v>菅田　悠理</v>
      </c>
      <c r="D186" s="1">
        <f>IF(B185="","",VLOOKUP($B185,'女子'!$A$4:$K$118,4,))</f>
        <v>3</v>
      </c>
      <c r="E186" s="6" t="str">
        <f>IF(B185="","",VLOOKUP($B185,'女子'!$A$4:$K$118,5,))</f>
        <v>魚津陸上スポーツ少年団</v>
      </c>
      <c r="F186" s="1" t="s">
        <v>684</v>
      </c>
      <c r="H186" s="274"/>
      <c r="I186" s="274"/>
      <c r="J186" s="2" t="str">
        <f>IF(I185="","",VLOOKUP($I185,'女子'!$A$4:$K$118,2,))</f>
        <v>藤本　香那</v>
      </c>
      <c r="K186" s="1">
        <f>IF(I185="","",VLOOKUP($I185,'女子'!$A$4:$K$118,4,))</f>
        <v>4</v>
      </c>
      <c r="L186" s="6" t="str">
        <f>IF(I185="","",VLOOKUP($I185,'女子'!$A$4:$K$118,5,))</f>
        <v>Ａ.Ｃ.ＴＯＹＡＭＡ Ｊｒ.</v>
      </c>
      <c r="M186" s="1" t="s">
        <v>694</v>
      </c>
    </row>
    <row r="187" spans="1:13" ht="13.5" customHeight="1">
      <c r="A187" s="274"/>
      <c r="B187" s="274"/>
      <c r="H187" s="274">
        <v>11</v>
      </c>
      <c r="I187" s="274">
        <v>9</v>
      </c>
      <c r="J187" s="5" t="str">
        <f>IF(I187="","",VLOOKUP($I187,'女子'!$A$4:$K$118,3,))</f>
        <v>ｸﾎﾞﾀ ｻﾔ</v>
      </c>
      <c r="K187" s="1"/>
      <c r="L187" s="6"/>
      <c r="M187" s="1"/>
    </row>
    <row r="188" spans="1:13" ht="20.25" customHeight="1">
      <c r="A188" s="274"/>
      <c r="B188" s="274"/>
      <c r="H188" s="274"/>
      <c r="I188" s="274"/>
      <c r="J188" s="2" t="str">
        <f>IF(I187="","",VLOOKUP($I187,'女子'!$A$4:$K$118,2,))</f>
        <v>久保田　紗耶</v>
      </c>
      <c r="K188" s="1">
        <f>IF(I187="","",VLOOKUP($I187,'女子'!$A$4:$K$118,4,))</f>
        <v>4</v>
      </c>
      <c r="L188" s="6" t="str">
        <f>IF(I187="","",VLOOKUP($I187,'女子'!$A$4:$K$118,5,))</f>
        <v>慶応陸上クラブ</v>
      </c>
      <c r="M188" s="1" t="s">
        <v>695</v>
      </c>
    </row>
    <row r="189" spans="1:13" ht="20.25" customHeight="1">
      <c r="A189" s="11" t="s">
        <v>30</v>
      </c>
      <c r="B189" s="11"/>
      <c r="C189" s="11"/>
      <c r="D189" s="11"/>
      <c r="E189" s="11"/>
      <c r="F189" s="11"/>
      <c r="H189" s="11" t="s">
        <v>31</v>
      </c>
      <c r="I189" s="1"/>
      <c r="K189" s="1"/>
      <c r="L189" s="6"/>
      <c r="M189" s="1"/>
    </row>
    <row r="190" spans="1:13" ht="20.25" customHeight="1">
      <c r="A190" s="9" t="s">
        <v>14</v>
      </c>
      <c r="B190" s="7" t="s">
        <v>11</v>
      </c>
      <c r="C190" s="8" t="s">
        <v>16</v>
      </c>
      <c r="D190" s="7" t="s">
        <v>3</v>
      </c>
      <c r="E190" s="8" t="s">
        <v>17</v>
      </c>
      <c r="F190" s="7" t="s">
        <v>12</v>
      </c>
      <c r="H190" s="9" t="s">
        <v>14</v>
      </c>
      <c r="I190" s="7" t="s">
        <v>11</v>
      </c>
      <c r="J190" s="8" t="s">
        <v>16</v>
      </c>
      <c r="K190" s="7" t="s">
        <v>3</v>
      </c>
      <c r="L190" s="8" t="s">
        <v>17</v>
      </c>
      <c r="M190" s="7" t="s">
        <v>12</v>
      </c>
    </row>
    <row r="191" spans="1:13" ht="11.25" customHeight="1">
      <c r="A191" s="274">
        <v>1</v>
      </c>
      <c r="B191" s="274">
        <v>46</v>
      </c>
      <c r="C191" s="143" t="str">
        <f>IF(B191="","",VLOOKUP($B191,'女子'!$A$4:$K$118,3,))</f>
        <v>ｲｽﾞﾐ ｱｶﾘ</v>
      </c>
      <c r="H191" s="274">
        <v>1</v>
      </c>
      <c r="I191" s="274">
        <v>100</v>
      </c>
      <c r="J191" s="5" t="str">
        <f>IF(I191="","",VLOOKUP($I191,'女子'!$A$4:$K$118,3,))</f>
        <v>ｱｵﾔﾏ ｶｴﾃﾞ</v>
      </c>
      <c r="K191" s="1"/>
      <c r="L191" s="6"/>
      <c r="M191" s="1"/>
    </row>
    <row r="192" spans="1:13" ht="20.25" customHeight="1">
      <c r="A192" s="274"/>
      <c r="B192" s="274"/>
      <c r="C192" s="117" t="str">
        <f>IF(B191="","",VLOOKUP($B191,'女子'!$A$4:$K$118,2,))</f>
        <v>泉　明里</v>
      </c>
      <c r="D192" s="1">
        <f>IF(B191="","",VLOOKUP($I191,'女子'!$A$4:$K$118,4,))</f>
        <v>6</v>
      </c>
      <c r="E192" s="6" t="str">
        <f>IF(B191="","",VLOOKUP($B191,'女子'!$A$4:$K$118,5,))</f>
        <v>team MANO</v>
      </c>
      <c r="F192" s="1" t="s">
        <v>699</v>
      </c>
      <c r="H192" s="274"/>
      <c r="I192" s="274"/>
      <c r="J192" s="2" t="str">
        <f>IF(I191="","",VLOOKUP($I191,'女子'!$A$4:$K$118,2,))</f>
        <v>青山　楓</v>
      </c>
      <c r="K192" s="1">
        <f>IF(I191="","",VLOOKUP($I191,'女子'!$A$4:$K$118,4,))</f>
        <v>6</v>
      </c>
      <c r="L192" s="6" t="str">
        <f>IF(I191="","",VLOOKUP($I191,'女子'!$A$4:$K$118,5,))</f>
        <v>滑川ジュニア</v>
      </c>
      <c r="M192" s="1" t="s">
        <v>711</v>
      </c>
    </row>
    <row r="193" spans="1:13" ht="11.25" customHeight="1">
      <c r="A193" s="274">
        <v>2</v>
      </c>
      <c r="B193" s="274">
        <v>49</v>
      </c>
      <c r="C193" s="143" t="str">
        <f>IF(B193="","",VLOOKUP($B193,'女子'!$A$4:$K$118,3,))</f>
        <v>ｼﾛｵ ﾅｵ</v>
      </c>
      <c r="H193" s="274">
        <v>2</v>
      </c>
      <c r="I193" s="274">
        <v>101</v>
      </c>
      <c r="J193" s="5" t="str">
        <f>IF(I193="","",VLOOKUP($I193,'女子'!$A$4:$K$118,3,))</f>
        <v>ｳﾁｲ ﾚﾅ</v>
      </c>
      <c r="K193" s="1"/>
      <c r="L193" s="6"/>
      <c r="M193" s="1"/>
    </row>
    <row r="194" spans="1:13" ht="20.25" customHeight="1">
      <c r="A194" s="274"/>
      <c r="B194" s="274"/>
      <c r="C194" s="117" t="str">
        <f>IF(B193="","",VLOOKUP($B193,'女子'!$A$4:$K$118,2,))</f>
        <v>城尾　菜央</v>
      </c>
      <c r="D194" s="1">
        <f>IF(B193="","",VLOOKUP($I193,'女子'!$A$4:$K$118,4,))</f>
        <v>6</v>
      </c>
      <c r="E194" s="6" t="str">
        <f>IF(B193="","",VLOOKUP($B193,'女子'!$A$4:$K$118,5,))</f>
        <v>Team.I</v>
      </c>
      <c r="F194" s="1" t="s">
        <v>700</v>
      </c>
      <c r="H194" s="274"/>
      <c r="I194" s="274"/>
      <c r="J194" s="2" t="str">
        <f>IF(I193="","",VLOOKUP($I193,'女子'!$A$4:$K$118,2,))</f>
        <v>打井　玲奈</v>
      </c>
      <c r="K194" s="1">
        <f>IF(I193="","",VLOOKUP($I193,'女子'!$A$4:$K$118,4,))</f>
        <v>6</v>
      </c>
      <c r="L194" s="6" t="str">
        <f>IF(I193="","",VLOOKUP($I193,'女子'!$A$4:$K$118,5,))</f>
        <v>滑川ジュニア</v>
      </c>
      <c r="M194" s="1"/>
    </row>
    <row r="195" spans="1:13" ht="11.25" customHeight="1">
      <c r="A195" s="274">
        <v>3</v>
      </c>
      <c r="B195" s="274">
        <v>57</v>
      </c>
      <c r="C195" s="143" t="str">
        <f>IF(B195="","",VLOOKUP($B195,'女子'!$A$4:$K$118,3,))</f>
        <v>ｻｻｷ ﾐﾕ</v>
      </c>
      <c r="H195" s="274">
        <v>3</v>
      </c>
      <c r="I195" s="274">
        <v>102</v>
      </c>
      <c r="J195" s="5" t="str">
        <f>IF(I195="","",VLOOKUP($I195,'女子'!$A$4:$K$118,3,))</f>
        <v>ﾎﾘﾀ ﾐﾂﾞｷ</v>
      </c>
      <c r="K195" s="1"/>
      <c r="L195" s="6"/>
      <c r="M195" s="1"/>
    </row>
    <row r="196" spans="1:13" ht="20.25" customHeight="1">
      <c r="A196" s="274"/>
      <c r="B196" s="274"/>
      <c r="C196" s="117" t="str">
        <f>IF(B195="","",VLOOKUP($B195,'女子'!$A$4:$K$118,2,))</f>
        <v>佐々木　美夢</v>
      </c>
      <c r="D196" s="1">
        <f>IF(B195="","",VLOOKUP($I195,'女子'!$A$4:$K$118,4,))</f>
        <v>6</v>
      </c>
      <c r="E196" s="6" t="str">
        <f>IF(B195="","",VLOOKUP($B195,'女子'!$A$4:$K$118,5,))</f>
        <v>フラットA．Ｃ．Ｊｒ</v>
      </c>
      <c r="F196" s="1" t="s">
        <v>701</v>
      </c>
      <c r="H196" s="274"/>
      <c r="I196" s="274"/>
      <c r="J196" s="2" t="str">
        <f>IF(I195="","",VLOOKUP($I195,'女子'!$A$4:$K$118,2,))</f>
        <v>堀田　望月</v>
      </c>
      <c r="K196" s="1">
        <f>IF(I195="","",VLOOKUP($I195,'女子'!$A$4:$K$118,4,))</f>
        <v>6</v>
      </c>
      <c r="L196" s="6" t="str">
        <f>IF(I195="","",VLOOKUP($I195,'女子'!$A$4:$K$118,5,))</f>
        <v>滑川ジュニア</v>
      </c>
      <c r="M196" s="1" t="s">
        <v>712</v>
      </c>
    </row>
    <row r="197" spans="1:13" ht="11.25" customHeight="1">
      <c r="A197" s="274">
        <v>4</v>
      </c>
      <c r="B197" s="274">
        <v>58</v>
      </c>
      <c r="C197" s="5" t="str">
        <f>IF(B197="","",VLOOKUP($B197,'女子'!$A$4:$K$118,3,))</f>
        <v>ﾀﾁﾊﾞﾅ ｼｵﾘ</v>
      </c>
      <c r="H197" s="274">
        <v>4</v>
      </c>
      <c r="I197" s="274">
        <v>22</v>
      </c>
      <c r="J197" s="5" t="str">
        <f>IF(I197="","",VLOOKUP($I197,'女子'!$A$4:$K$118,3,))</f>
        <v>ﾑﾗﾀ ﾉﾉｶ</v>
      </c>
      <c r="K197" s="1"/>
      <c r="L197" s="6"/>
      <c r="M197" s="1"/>
    </row>
    <row r="198" spans="1:13" ht="20.25" customHeight="1">
      <c r="A198" s="274"/>
      <c r="B198" s="274"/>
      <c r="C198" s="2" t="str">
        <f>IF(B197="","",VLOOKUP($B197,'女子'!$A$4:$K$118,2,))</f>
        <v>立花　潮莉</v>
      </c>
      <c r="D198" s="1">
        <f>IF(B197="","",VLOOKUP($B197,'女子'!$A$4:$K$118,4,))</f>
        <v>5</v>
      </c>
      <c r="E198" s="6" t="str">
        <f>IF(B197="","",VLOOKUP($B197,'女子'!$A$4:$K$118,5,))</f>
        <v>フラットA．Ｃ．Ｊｒ</v>
      </c>
      <c r="F198" s="1" t="s">
        <v>702</v>
      </c>
      <c r="H198" s="274"/>
      <c r="I198" s="274"/>
      <c r="J198" s="2" t="str">
        <f>IF(I197="","",VLOOKUP($I197,'女子'!$A$4:$K$118,2,))</f>
        <v>村田　野乃花</v>
      </c>
      <c r="K198" s="1">
        <f>IF(I197="","",VLOOKUP($I197,'女子'!$A$4:$K$118,4,))</f>
        <v>6</v>
      </c>
      <c r="L198" s="6" t="str">
        <f>IF(I197="","",VLOOKUP($I197,'女子'!$A$4:$K$118,5,))</f>
        <v>Ａ.Ｃ.ＴＯＹＡＭＡ Ｊｒ.</v>
      </c>
      <c r="M198" s="1" t="s">
        <v>713</v>
      </c>
    </row>
    <row r="199" spans="1:13" ht="11.25" customHeight="1">
      <c r="A199" s="274">
        <v>5</v>
      </c>
      <c r="B199" s="274">
        <v>59</v>
      </c>
      <c r="C199" s="5" t="str">
        <f>IF(B199="","",VLOOKUP($B199,'女子'!$A$4:$K$118,3,))</f>
        <v>ﾂﾈｶﾜ ﾁﾋﾛ</v>
      </c>
      <c r="H199" s="274">
        <v>5</v>
      </c>
      <c r="I199" s="274">
        <v>23</v>
      </c>
      <c r="J199" s="5" t="str">
        <f>IF(I199="","",VLOOKUP($I199,'女子'!$A$4:$K$118,3,))</f>
        <v>ｻｶｴ ﾕﾂﾞｷ</v>
      </c>
      <c r="K199" s="1"/>
      <c r="L199" s="6"/>
      <c r="M199" s="1"/>
    </row>
    <row r="200" spans="1:13" ht="20.25" customHeight="1">
      <c r="A200" s="274"/>
      <c r="B200" s="274"/>
      <c r="C200" s="2" t="str">
        <f>IF(B199="","",VLOOKUP($B199,'女子'!$A$4:$K$118,2,))</f>
        <v>恒川　知優</v>
      </c>
      <c r="D200" s="1">
        <f>IF(B199="","",VLOOKUP($B199,'女子'!$A$4:$K$118,4,))</f>
        <v>5</v>
      </c>
      <c r="E200" s="6" t="str">
        <f>IF(B199="","",VLOOKUP($B199,'女子'!$A$4:$K$118,5,))</f>
        <v>フラットA．Ｃ．Ｊｒ</v>
      </c>
      <c r="F200" s="1" t="s">
        <v>703</v>
      </c>
      <c r="H200" s="274"/>
      <c r="I200" s="274"/>
      <c r="J200" s="2" t="str">
        <f>IF(I199="","",VLOOKUP($I199,'女子'!$A$4:$K$118,2,))</f>
        <v>栄　結月</v>
      </c>
      <c r="K200" s="1">
        <f>IF(I199="","",VLOOKUP($I199,'女子'!$A$4:$K$118,4,))</f>
        <v>6</v>
      </c>
      <c r="L200" s="6" t="str">
        <f>IF(I199="","",VLOOKUP($I199,'女子'!$A$4:$K$118,5,))</f>
        <v>Ａ.Ｃ.ＴＯＹＡＭＡ Ｊｒ.</v>
      </c>
      <c r="M200" s="1" t="s">
        <v>714</v>
      </c>
    </row>
    <row r="201" spans="1:13" ht="11.25" customHeight="1">
      <c r="A201" s="274">
        <v>6</v>
      </c>
      <c r="B201" s="274">
        <v>60</v>
      </c>
      <c r="C201" s="5" t="str">
        <f>IF(B201="","",VLOOKUP($B201,'女子'!$A$4:$K$118,3,))</f>
        <v>ﾅﾍﾞｼﾏ ﾓﾓｶ</v>
      </c>
      <c r="H201" s="274">
        <v>6</v>
      </c>
      <c r="I201" s="274">
        <v>26</v>
      </c>
      <c r="J201" s="5" t="str">
        <f>IF(I201="","",VLOOKUP($I201,'女子'!$A$4:$K$118,3,))</f>
        <v>ﾌｼﾞﾀ ｻﾔｶ</v>
      </c>
      <c r="K201" s="1"/>
      <c r="L201" s="6"/>
      <c r="M201" s="1"/>
    </row>
    <row r="202" spans="1:13" ht="20.25" customHeight="1">
      <c r="A202" s="274"/>
      <c r="B202" s="274"/>
      <c r="C202" s="2" t="str">
        <f>IF(B201="","",VLOOKUP($B201,'女子'!$A$4:$K$118,2,))</f>
        <v>鍋島　百花</v>
      </c>
      <c r="D202" s="1">
        <f>IF(B201="","",VLOOKUP($B201,'女子'!$A$4:$K$118,4,))</f>
        <v>5</v>
      </c>
      <c r="E202" s="6" t="str">
        <f>IF(B201="","",VLOOKUP($B201,'女子'!$A$4:$K$118,5,))</f>
        <v>フラットA．Ｃ．Ｊｒ</v>
      </c>
      <c r="F202" s="1" t="s">
        <v>704</v>
      </c>
      <c r="H202" s="274"/>
      <c r="I202" s="274"/>
      <c r="J202" s="2" t="str">
        <f>IF(I201="","",VLOOKUP($I201,'女子'!$A$4:$K$118,2,))</f>
        <v>藤田　清香</v>
      </c>
      <c r="K202" s="1">
        <f>IF(I201="","",VLOOKUP($I201,'女子'!$A$4:$K$118,4,))</f>
        <v>6</v>
      </c>
      <c r="L202" s="6" t="str">
        <f>IF(I201="","",VLOOKUP($I201,'女子'!$A$4:$K$118,5,))</f>
        <v>立山ランラン</v>
      </c>
      <c r="M202" s="1" t="s">
        <v>715</v>
      </c>
    </row>
    <row r="203" spans="1:13" ht="11.25" customHeight="1">
      <c r="A203" s="274">
        <v>7</v>
      </c>
      <c r="B203" s="274">
        <v>61</v>
      </c>
      <c r="C203" s="5" t="str">
        <f>IF(B203="","",VLOOKUP($B203,'女子'!$A$4:$K$118,3,))</f>
        <v>ﾊｷﾞﾅｶ ﾅﾅﾐ</v>
      </c>
      <c r="H203" s="274">
        <v>7</v>
      </c>
      <c r="I203" s="274">
        <v>44</v>
      </c>
      <c r="J203" s="5" t="str">
        <f>IF(I203="","",VLOOKUP($I203,'女子'!$A$4:$K$118,3,))</f>
        <v>ｱﾘﾓﾄ ｶｵﾘ</v>
      </c>
      <c r="K203" s="1"/>
      <c r="L203" s="6"/>
      <c r="M203" s="1"/>
    </row>
    <row r="204" spans="1:13" ht="20.25" customHeight="1">
      <c r="A204" s="274"/>
      <c r="B204" s="274"/>
      <c r="C204" s="2" t="str">
        <f>IF(B203="","",VLOOKUP($B203,'女子'!$A$4:$K$118,2,))</f>
        <v>萩中　七海</v>
      </c>
      <c r="D204" s="1">
        <f>IF(B203="","",VLOOKUP($B203,'女子'!$A$4:$K$118,4,))</f>
        <v>5</v>
      </c>
      <c r="E204" s="6" t="str">
        <f>IF(B203="","",VLOOKUP($B203,'女子'!$A$4:$K$118,5,))</f>
        <v>フラットA．Ｃ．Ｊｒ</v>
      </c>
      <c r="F204" s="1" t="s">
        <v>705</v>
      </c>
      <c r="H204" s="274"/>
      <c r="I204" s="274"/>
      <c r="J204" s="2" t="str">
        <f>IF(I203="","",VLOOKUP($I203,'女子'!$A$4:$K$118,2,))</f>
        <v>有本　香織</v>
      </c>
      <c r="K204" s="1">
        <f>IF(I203="","",VLOOKUP($I203,'女子'!$A$4:$K$118,4,))</f>
        <v>6</v>
      </c>
      <c r="L204" s="6" t="str">
        <f>IF(I203="","",VLOOKUP($I203,'女子'!$A$4:$K$118,5,))</f>
        <v>team MANO</v>
      </c>
      <c r="M204" s="1" t="s">
        <v>716</v>
      </c>
    </row>
    <row r="205" spans="1:13" ht="11.25" customHeight="1">
      <c r="A205" s="274">
        <v>8</v>
      </c>
      <c r="B205" s="274">
        <v>94</v>
      </c>
      <c r="C205" s="5" t="str">
        <f>IF(B205="","",VLOOKUP($B205,'女子'!$A$4:$K$118,3,))</f>
        <v>ｲｽﾞﾐ ﾘｺ</v>
      </c>
      <c r="H205" s="274">
        <v>8</v>
      </c>
      <c r="I205" s="274">
        <v>45</v>
      </c>
      <c r="J205" s="5" t="str">
        <f>IF(I205="","",VLOOKUP($I205,'女子'!$A$4:$K$118,3,))</f>
        <v>ﾓﾄｷ ﾋｶﾘ</v>
      </c>
      <c r="K205" s="1"/>
      <c r="L205" s="6"/>
      <c r="M205" s="1"/>
    </row>
    <row r="206" spans="1:13" ht="20.25" customHeight="1">
      <c r="A206" s="274"/>
      <c r="B206" s="274"/>
      <c r="C206" s="2" t="str">
        <f>IF(B205="","",VLOOKUP($B205,'女子'!$A$4:$K$118,2,))</f>
        <v>泉　梨恋</v>
      </c>
      <c r="D206" s="1">
        <f>IF(B205="","",VLOOKUP($B205,'女子'!$A$4:$K$118,4,))</f>
        <v>5</v>
      </c>
      <c r="E206" s="6" t="str">
        <f>IF(B205="","",VLOOKUP($B205,'女子'!$A$4:$K$118,5,))</f>
        <v>滑川ジュニア</v>
      </c>
      <c r="F206" s="1" t="s">
        <v>706</v>
      </c>
      <c r="H206" s="274"/>
      <c r="I206" s="274"/>
      <c r="J206" s="2" t="str">
        <f>IF(I205="","",VLOOKUP($I205,'女子'!$A$4:$K$118,2,))</f>
        <v>元起　光里</v>
      </c>
      <c r="K206" s="1">
        <f>IF(I205="","",VLOOKUP($I205,'女子'!$A$4:$K$118,4,))</f>
        <v>6</v>
      </c>
      <c r="L206" s="6" t="str">
        <f>IF(I205="","",VLOOKUP($I205,'女子'!$A$4:$K$118,5,))</f>
        <v>team MANO</v>
      </c>
      <c r="M206" s="1" t="s">
        <v>717</v>
      </c>
    </row>
    <row r="207" spans="1:13" ht="11.25" customHeight="1">
      <c r="A207" s="274">
        <v>9</v>
      </c>
      <c r="B207" s="274">
        <v>97</v>
      </c>
      <c r="C207" s="5" t="str">
        <f>IF(B207="","",VLOOKUP($B207,'女子'!$A$4:$K$118,3,))</f>
        <v>ｵｶﾔﾏ ﾅﾅ</v>
      </c>
      <c r="H207" s="274">
        <v>9</v>
      </c>
      <c r="I207" s="274">
        <v>48</v>
      </c>
      <c r="J207" s="5" t="str">
        <f>IF(I207="","",VLOOKUP($I207,'女子'!$A$4:$K$118,3,))</f>
        <v>ﾖｺﾐﾁ ｱﾔｶ</v>
      </c>
      <c r="K207" s="1"/>
      <c r="L207" s="6"/>
      <c r="M207" s="1"/>
    </row>
    <row r="208" spans="1:13" ht="20.25" customHeight="1">
      <c r="A208" s="274"/>
      <c r="B208" s="274"/>
      <c r="C208" s="2" t="str">
        <f>IF(B207="","",VLOOKUP($B207,'女子'!$A$4:$K$118,2,))</f>
        <v>岡山　菜々</v>
      </c>
      <c r="D208" s="1">
        <f>IF(B207="","",VLOOKUP($B207,'女子'!$A$4:$K$118,4,))</f>
        <v>5</v>
      </c>
      <c r="E208" s="6" t="str">
        <f>IF(B207="","",VLOOKUP($B207,'女子'!$A$4:$K$118,5,))</f>
        <v>滑川ジュニア</v>
      </c>
      <c r="F208" s="1" t="s">
        <v>707</v>
      </c>
      <c r="H208" s="274"/>
      <c r="I208" s="274"/>
      <c r="J208" s="2" t="str">
        <f>IF(I207="","",VLOOKUP($I207,'女子'!$A$4:$K$118,2,))</f>
        <v>横道　彩夏</v>
      </c>
      <c r="K208" s="1">
        <f>IF(I207="","",VLOOKUP($I207,'女子'!$A$4:$K$118,4,))</f>
        <v>6</v>
      </c>
      <c r="L208" s="6" t="str">
        <f>IF(I207="","",VLOOKUP($I207,'女子'!$A$4:$K$118,5,))</f>
        <v>Team.I</v>
      </c>
      <c r="M208" s="1" t="s">
        <v>718</v>
      </c>
    </row>
    <row r="209" spans="1:13" ht="11.25" customHeight="1">
      <c r="A209" s="274">
        <v>10</v>
      </c>
      <c r="B209" s="274">
        <v>99</v>
      </c>
      <c r="C209" s="5" t="str">
        <f>IF(B209="","",VLOOKUP($B209,'女子'!$A$4:$K$118,3,))</f>
        <v>ｷﾖﾀ ﾘｮｳｶ</v>
      </c>
      <c r="H209" s="274">
        <v>10</v>
      </c>
      <c r="I209" s="274"/>
      <c r="J209" s="5">
        <f>IF(I209="","",VLOOKUP($I209,'女子'!$A$4:$K$118,3,))</f>
      </c>
      <c r="K209" s="1"/>
      <c r="L209" s="6"/>
      <c r="M209" s="1"/>
    </row>
    <row r="210" spans="1:13" ht="20.25" customHeight="1">
      <c r="A210" s="274"/>
      <c r="B210" s="274"/>
      <c r="C210" s="2" t="str">
        <f>IF(B209="","",VLOOKUP($B209,'女子'!$A$4:$K$118,2,))</f>
        <v>清田　涼香</v>
      </c>
      <c r="D210" s="1">
        <f>IF(B209="","",VLOOKUP($B209,'女子'!$A$4:$K$118,4,))</f>
        <v>5</v>
      </c>
      <c r="E210" s="6" t="str">
        <f>IF(B209="","",VLOOKUP($B209,'女子'!$A$4:$K$118,5,))</f>
        <v>滑川ジュニア</v>
      </c>
      <c r="F210" s="1" t="s">
        <v>708</v>
      </c>
      <c r="H210" s="274"/>
      <c r="I210" s="274"/>
      <c r="J210" s="2">
        <f>IF(I209="","",VLOOKUP($I209,'女子'!$A$4:$K$118,2,))</f>
      </c>
      <c r="K210" s="1">
        <f>IF(I209="","",VLOOKUP($I209,'女子'!$A$4:$K$118,4,))</f>
      </c>
      <c r="L210" s="6">
        <f>IF(I209="","",VLOOKUP($I209,'女子'!$A$4:$K$118,5,))</f>
      </c>
      <c r="M210" s="1"/>
    </row>
    <row r="211" spans="1:13" ht="11.25" customHeight="1">
      <c r="A211" s="274">
        <v>11</v>
      </c>
      <c r="B211" s="274">
        <v>21</v>
      </c>
      <c r="C211" s="5" t="str">
        <f>IF(B211="","",VLOOKUP($B211,'女子'!$A$4:$K$118,3,))</f>
        <v>ﾏｴﾔﾏ ﾜｶﾅ</v>
      </c>
      <c r="H211" s="274">
        <v>11</v>
      </c>
      <c r="I211" s="274">
        <v>63</v>
      </c>
      <c r="J211" s="5" t="str">
        <f>IF(I211="","",VLOOKUP($I211,'女子'!$A$4:$K$118,3,))</f>
        <v>ｼﾛｶﾜ ﾏﾅ</v>
      </c>
      <c r="K211" s="1"/>
      <c r="L211" s="6"/>
      <c r="M211" s="1"/>
    </row>
    <row r="212" spans="1:13" ht="20.25" customHeight="1">
      <c r="A212" s="274"/>
      <c r="B212" s="274"/>
      <c r="C212" s="2" t="str">
        <f>IF(B211="","",VLOOKUP($B211,'女子'!$A$4:$K$118,2,))</f>
        <v>前山　若奈</v>
      </c>
      <c r="D212" s="1">
        <f>IF(B211="","",VLOOKUP($B211,'女子'!$A$4:$K$118,4,))</f>
        <v>5</v>
      </c>
      <c r="E212" s="6" t="str">
        <f>IF(B211="","",VLOOKUP($B211,'女子'!$A$4:$K$118,5,))</f>
        <v>Ａ.Ｃ.ＴＯＹＡＭＡ Ｊｒ.</v>
      </c>
      <c r="F212" s="1" t="s">
        <v>709</v>
      </c>
      <c r="H212" s="274"/>
      <c r="I212" s="274"/>
      <c r="J212" s="2" t="str">
        <f>IF(I211="","",VLOOKUP($I211,'女子'!$A$4:$K$118,2,))</f>
        <v>城川　真奈</v>
      </c>
      <c r="K212" s="1">
        <f>IF(I211="","",VLOOKUP($I211,'女子'!$A$4:$K$118,4,))</f>
        <v>6</v>
      </c>
      <c r="L212" s="6" t="str">
        <f>IF(I211="","",VLOOKUP($I211,'女子'!$A$4:$K$118,5,))</f>
        <v>フラットA．Ｃ．Ｊｒ</v>
      </c>
      <c r="M212" s="1" t="s">
        <v>719</v>
      </c>
    </row>
    <row r="213" spans="1:13" ht="11.25" customHeight="1">
      <c r="A213" s="274">
        <v>12</v>
      </c>
      <c r="B213" s="274">
        <v>29</v>
      </c>
      <c r="C213" s="5" t="str">
        <f>IF(B213="","",VLOOKUP($B213,'女子'!$A$4:$K$118,3,))</f>
        <v>ｻｸﾗｲ ｱｷ</v>
      </c>
      <c r="H213" s="274">
        <v>12</v>
      </c>
      <c r="I213" s="274">
        <v>64</v>
      </c>
      <c r="J213" s="5" t="str">
        <f>IF(I213="","",VLOOKUP($I213,'女子'!$A$4:$K$118,3,))</f>
        <v>ﾌｼﾞﾉ ﾋﾅ</v>
      </c>
      <c r="K213" s="1"/>
      <c r="L213" s="6"/>
      <c r="M213" s="1"/>
    </row>
    <row r="214" spans="1:13" ht="20.25" customHeight="1">
      <c r="A214" s="274"/>
      <c r="B214" s="274"/>
      <c r="C214" s="2" t="str">
        <f>IF(B213="","",VLOOKUP($B213,'女子'!$A$4:$K$118,2,))</f>
        <v>桜井　亜紀</v>
      </c>
      <c r="D214" s="1">
        <f>IF(B213="","",VLOOKUP($B213,'女子'!$A$4:$K$118,4,))</f>
        <v>5</v>
      </c>
      <c r="E214" s="6" t="str">
        <f>IF(B213="","",VLOOKUP($B213,'女子'!$A$4:$K$118,5,))</f>
        <v>立山ランラン</v>
      </c>
      <c r="H214" s="274"/>
      <c r="I214" s="274"/>
      <c r="J214" s="2" t="str">
        <f>IF(I213="","",VLOOKUP($I213,'女子'!$A$4:$K$118,2,))</f>
        <v>藤野　陽菜</v>
      </c>
      <c r="K214" s="1">
        <f>IF(I213="","",VLOOKUP($I213,'女子'!$A$4:$K$118,4,))</f>
        <v>6</v>
      </c>
      <c r="L214" s="6" t="str">
        <f>IF(I213="","",VLOOKUP($I213,'女子'!$A$4:$K$118,5,))</f>
        <v>フラットA．Ｃ．Ｊｒ</v>
      </c>
      <c r="M214" s="1" t="s">
        <v>720</v>
      </c>
    </row>
    <row r="215" spans="1:13" ht="11.25" customHeight="1">
      <c r="A215" s="274">
        <v>13</v>
      </c>
      <c r="B215" s="274">
        <v>32</v>
      </c>
      <c r="C215" s="5" t="str">
        <f>IF(B215="","",VLOOKUP($B215,'女子'!$A$4:$K$118,3,))</f>
        <v>ﾓﾘｶﾜ ﾅｵ</v>
      </c>
      <c r="H215" s="274">
        <v>13</v>
      </c>
      <c r="I215" s="262">
        <v>113</v>
      </c>
      <c r="J215" s="223" t="str">
        <f>IF(I215="","",VLOOKUP($I215,'女子'!$A$4:$K$118,3,))</f>
        <v>ｵｵｳﾗ ｻｷﾐ</v>
      </c>
      <c r="K215" s="224"/>
      <c r="L215" s="225"/>
      <c r="M215" s="1"/>
    </row>
    <row r="216" spans="1:13" ht="20.25" customHeight="1">
      <c r="A216" s="274"/>
      <c r="B216" s="274"/>
      <c r="C216" s="2" t="str">
        <f>IF(B215="","",VLOOKUP($B215,'女子'!$A$4:$K$118,2,))</f>
        <v>森川　奈穂</v>
      </c>
      <c r="D216" s="1">
        <f>IF(B215="","",VLOOKUP($B215,'女子'!$A$4:$K$118,4,))</f>
        <v>5</v>
      </c>
      <c r="E216" s="6" t="str">
        <f>IF(B215="","",VLOOKUP($B215,'女子'!$A$4:$K$118,5,))</f>
        <v>立山ランラン</v>
      </c>
      <c r="F216" s="1" t="s">
        <v>710</v>
      </c>
      <c r="H216" s="274"/>
      <c r="I216" s="262"/>
      <c r="J216" s="226" t="str">
        <f>IF(I215="","",VLOOKUP($I215,'女子'!$A$4:$K$118,2,))</f>
        <v>大浦　彩希美</v>
      </c>
      <c r="K216" s="224">
        <f>IF(I215="","",VLOOKUP($I215,'女子'!$A$4:$K$118,4,))</f>
        <v>6</v>
      </c>
      <c r="L216" s="225" t="str">
        <f>IF(I215="","",VLOOKUP($I215,'女子'!$A$4:$K$118,5,))</f>
        <v>福光陸上少年団</v>
      </c>
      <c r="M216" s="1" t="s">
        <v>721</v>
      </c>
    </row>
    <row r="217" spans="1:13" ht="11.25" customHeight="1">
      <c r="A217" s="274"/>
      <c r="B217" s="274"/>
      <c r="C217" s="5">
        <f>IF(B217="","",VLOOKUP($B217,'女子'!$A$4:$K$118,3,))</f>
      </c>
      <c r="H217" s="274">
        <v>14</v>
      </c>
      <c r="I217" s="274">
        <v>62</v>
      </c>
      <c r="J217" s="5" t="str">
        <f>IF(I217="","",VLOOKUP($I217,'女子'!$A$4:$K$118,3,))</f>
        <v>ｷﾅｲ ﾄｼｴ</v>
      </c>
      <c r="K217" s="1"/>
      <c r="L217" s="6"/>
      <c r="M217" s="1"/>
    </row>
    <row r="218" spans="1:13" ht="20.25" customHeight="1">
      <c r="A218" s="274"/>
      <c r="B218" s="274"/>
      <c r="C218" s="2">
        <f>IF(B217="","",VLOOKUP($B217,'女子'!$A$4:$K$118,2,))</f>
      </c>
      <c r="D218" s="1">
        <f>IF(B217="","",VLOOKUP($B217,'女子'!$A$4:$K$118,4,))</f>
      </c>
      <c r="E218" s="6">
        <f>IF(B217="","",VLOOKUP($B217,'女子'!$A$4:$K$118,5,))</f>
      </c>
      <c r="H218" s="274"/>
      <c r="I218" s="274"/>
      <c r="J218" s="2" t="str">
        <f>IF(I217="","",VLOOKUP($I217,'女子'!$A$4:$K$118,2,))</f>
        <v>喜内　淳愛</v>
      </c>
      <c r="K218" s="1">
        <f>IF(I217="","",VLOOKUP($I217,'女子'!$A$4:$K$118,4,))</f>
        <v>6</v>
      </c>
      <c r="L218" s="6" t="str">
        <f>IF(I217="","",VLOOKUP($I217,'女子'!$A$4:$K$118,5,))</f>
        <v>フラットA．Ｃ．Ｊｒ</v>
      </c>
      <c r="M218" s="1" t="s">
        <v>722</v>
      </c>
    </row>
    <row r="219" spans="1:13" ht="11.25" customHeight="1">
      <c r="A219" s="274"/>
      <c r="B219" s="274"/>
      <c r="C219" s="5">
        <f>IF(B219="","",VLOOKUP($B219,'女子'!$A$4:$K$118,3,))</f>
      </c>
      <c r="H219" s="274"/>
      <c r="I219" s="274"/>
      <c r="J219" s="5">
        <f>IF(I219="","",VLOOKUP($I219,'女子'!$A$4:$K$118,3,))</f>
      </c>
      <c r="K219" s="1"/>
      <c r="L219" s="6"/>
      <c r="M219" s="1"/>
    </row>
    <row r="220" spans="1:13" ht="20.25" customHeight="1">
      <c r="A220" s="274"/>
      <c r="B220" s="274"/>
      <c r="C220" s="2">
        <f>IF(B219="","",VLOOKUP($B219,'女子'!$A$4:$K$118,2,))</f>
      </c>
      <c r="D220" s="1">
        <f>IF(B219="","",VLOOKUP($B219,'女子'!$A$4:$K$118,4,))</f>
      </c>
      <c r="E220" s="6">
        <f>IF(B219="","",VLOOKUP($B219,'女子'!$A$4:$K$118,5,))</f>
      </c>
      <c r="H220" s="274"/>
      <c r="I220" s="274"/>
      <c r="J220" s="2">
        <f>IF(I219="","",VLOOKUP($I219,'女子'!$A$4:$K$118,2,))</f>
      </c>
      <c r="K220" s="1">
        <f>IF(I219="","",VLOOKUP($I219,'女子'!$A$4:$K$118,4,))</f>
      </c>
      <c r="L220" s="6">
        <f>IF(I219="","",VLOOKUP($I219,'女子'!$A$4:$K$118,5,))</f>
      </c>
      <c r="M220" s="1"/>
    </row>
    <row r="221" spans="1:13" ht="11.25" customHeight="1">
      <c r="A221" s="274"/>
      <c r="B221" s="274"/>
      <c r="C221" s="5">
        <f>IF(B221="","",VLOOKUP($B221,'女子'!$A$4:$K$118,3,))</f>
      </c>
      <c r="H221" s="274"/>
      <c r="I221" s="274"/>
      <c r="J221" s="5">
        <f>IF(I221="","",VLOOKUP($I221,'女子'!$A$4:$K$118,3,))</f>
      </c>
      <c r="K221" s="1"/>
      <c r="L221" s="6"/>
      <c r="M221" s="1"/>
    </row>
    <row r="222" spans="1:13" ht="20.25" customHeight="1">
      <c r="A222" s="274"/>
      <c r="B222" s="274"/>
      <c r="C222" s="2">
        <f>IF(B221="","",VLOOKUP($B221,'女子'!$A$4:$K$118,2,))</f>
      </c>
      <c r="D222" s="1">
        <f>IF(B221="","",VLOOKUP($B221,'女子'!$A$4:$K$118,4,))</f>
      </c>
      <c r="E222" s="6">
        <f>IF(B221="","",VLOOKUP($B221,'女子'!$A$4:$K$118,5,))</f>
      </c>
      <c r="H222" s="274"/>
      <c r="I222" s="274"/>
      <c r="J222" s="2">
        <f>IF(I221="","",VLOOKUP($I221,'女子'!$A$4:$K$118,2,))</f>
      </c>
      <c r="K222" s="1">
        <f>IF(I221="","",VLOOKUP($I221,'女子'!$A$4:$K$118,4,))</f>
      </c>
      <c r="L222" s="6">
        <f>IF(I221="","",VLOOKUP($I221,'女子'!$A$4:$K$118,5,))</f>
      </c>
      <c r="M222" s="1"/>
    </row>
    <row r="223" ht="11.25" customHeight="1"/>
    <row r="224" spans="1:13" ht="20.25" customHeight="1">
      <c r="A224" s="10" t="s">
        <v>52</v>
      </c>
      <c r="B224" s="10"/>
      <c r="C224" s="10" t="s">
        <v>29</v>
      </c>
      <c r="D224" s="4"/>
      <c r="F224" s="4"/>
      <c r="G224" s="3"/>
      <c r="H224" s="3"/>
      <c r="I224" s="3"/>
      <c r="J224" s="3"/>
      <c r="K224" s="3"/>
      <c r="L224" s="3"/>
      <c r="M224" s="3"/>
    </row>
    <row r="225" ht="11.25" customHeight="1"/>
    <row r="226" spans="1:13" ht="20.25" customHeight="1">
      <c r="A226" s="11" t="s">
        <v>10</v>
      </c>
      <c r="B226" s="11"/>
      <c r="C226" s="11" t="s">
        <v>612</v>
      </c>
      <c r="D226" s="11"/>
      <c r="E226" s="11"/>
      <c r="F226" s="11"/>
      <c r="G226" s="11"/>
      <c r="H226" s="11" t="s">
        <v>13</v>
      </c>
      <c r="I226" s="11"/>
      <c r="J226" s="11" t="s">
        <v>606</v>
      </c>
      <c r="K226" s="11"/>
      <c r="L226" s="11"/>
      <c r="M226" s="11"/>
    </row>
    <row r="227" spans="1:13" ht="11.25" customHeight="1">
      <c r="A227" s="9" t="s">
        <v>14</v>
      </c>
      <c r="B227" s="7" t="s">
        <v>11</v>
      </c>
      <c r="C227" s="8" t="s">
        <v>16</v>
      </c>
      <c r="D227" s="7" t="s">
        <v>3</v>
      </c>
      <c r="E227" s="8" t="s">
        <v>17</v>
      </c>
      <c r="F227" s="7" t="s">
        <v>12</v>
      </c>
      <c r="G227" s="7"/>
      <c r="H227" s="9" t="s">
        <v>14</v>
      </c>
      <c r="I227" s="7" t="s">
        <v>11</v>
      </c>
      <c r="J227" s="8" t="s">
        <v>16</v>
      </c>
      <c r="K227" s="7" t="s">
        <v>3</v>
      </c>
      <c r="L227" s="8" t="s">
        <v>17</v>
      </c>
      <c r="M227" s="7" t="s">
        <v>12</v>
      </c>
    </row>
    <row r="228" spans="1:13" ht="12" customHeight="1">
      <c r="A228" s="274">
        <v>1</v>
      </c>
      <c r="B228" s="274"/>
      <c r="C228" s="5">
        <f>IF(B228="","",VLOOKUP($B228,'女子'!$A$4:$K$118,3,))</f>
      </c>
      <c r="H228" s="274">
        <v>1</v>
      </c>
      <c r="I228" s="274"/>
      <c r="J228" s="5">
        <f>IF(I228="","",VLOOKUP($I228,'女子'!$A$4:$K$118,3,))</f>
      </c>
      <c r="K228" s="1"/>
      <c r="L228" s="6"/>
      <c r="M228" s="1"/>
    </row>
    <row r="229" spans="1:13" ht="21.75" customHeight="1">
      <c r="A229" s="274"/>
      <c r="B229" s="274"/>
      <c r="C229" s="2">
        <f>IF(B228="","",VLOOKUP($B228,'女子'!$A$4:$K$118,2,))</f>
      </c>
      <c r="D229" s="1">
        <f>IF(B228="","",VLOOKUP($B228,'女子'!$A$4:$K$118,4,))</f>
      </c>
      <c r="E229" s="6">
        <f>IF(B228="","",VLOOKUP($B228,'女子'!$A$4:$K$118,5,))</f>
      </c>
      <c r="H229" s="274"/>
      <c r="I229" s="274"/>
      <c r="J229" s="2">
        <f>IF(I228="","",VLOOKUP($I228,'女子'!$A$4:$K$118,2,))</f>
      </c>
      <c r="K229" s="1">
        <f>IF(I228="","",VLOOKUP($I228,'女子'!$A$4:$K$118,4,))</f>
      </c>
      <c r="L229" s="6">
        <f>IF(I228="","",VLOOKUP($I228,'女子'!$A$4:$K$118,5,))</f>
      </c>
      <c r="M229" s="1"/>
    </row>
    <row r="230" spans="1:13" ht="12.75" customHeight="1">
      <c r="A230" s="274">
        <v>2</v>
      </c>
      <c r="B230" s="274">
        <v>31</v>
      </c>
      <c r="C230" s="5" t="str">
        <f>IF(B230="","",VLOOKUP($B230,'女子'!$A$4:$K$118,3,))</f>
        <v>ｽｶﾞﾊﾗ ﾓﾆｶ</v>
      </c>
      <c r="H230" s="274">
        <v>2</v>
      </c>
      <c r="I230" s="274">
        <v>48</v>
      </c>
      <c r="J230" s="5" t="str">
        <f>IF(I230="","",VLOOKUP($I230,'女子'!$A$4:$K$118,3,))</f>
        <v>ﾖｺﾐﾁ ｱﾔｶ</v>
      </c>
      <c r="K230" s="1"/>
      <c r="L230" s="6"/>
      <c r="M230" s="1"/>
    </row>
    <row r="231" spans="1:13" ht="21.75" customHeight="1">
      <c r="A231" s="274"/>
      <c r="B231" s="274"/>
      <c r="C231" s="2" t="str">
        <f>IF(B230="","",VLOOKUP($B230,'女子'!$A$4:$K$118,2,))</f>
        <v>菅原　もにか</v>
      </c>
      <c r="D231" s="1">
        <f>IF(B230="","",VLOOKUP($B230,'女子'!$A$4:$K$118,4,))</f>
        <v>5</v>
      </c>
      <c r="E231" s="6" t="str">
        <f>IF(B230="","",VLOOKUP($B230,'女子'!$A$4:$K$118,5,))</f>
        <v>立山ランラン</v>
      </c>
      <c r="F231" s="1">
        <v>17.24</v>
      </c>
      <c r="H231" s="274"/>
      <c r="I231" s="274"/>
      <c r="J231" s="2" t="str">
        <f>IF(I230="","",VLOOKUP($I230,'女子'!$A$4:$K$118,2,))</f>
        <v>横道　彩夏</v>
      </c>
      <c r="K231" s="1">
        <f>IF(I230="","",VLOOKUP($I230,'女子'!$A$4:$K$118,4,))</f>
        <v>6</v>
      </c>
      <c r="L231" s="6" t="str">
        <f>IF(I230="","",VLOOKUP($I230,'女子'!$A$4:$K$118,5,))</f>
        <v>Team.I</v>
      </c>
      <c r="M231" s="1">
        <v>15.88</v>
      </c>
    </row>
    <row r="232" spans="1:13" ht="12.75" customHeight="1">
      <c r="A232" s="274">
        <v>3</v>
      </c>
      <c r="B232" s="274">
        <v>49</v>
      </c>
      <c r="C232" s="5" t="str">
        <f>IF(B232="","",VLOOKUP($B232,'女子'!$A$4:$K$118,3,))</f>
        <v>ｼﾛｵ ﾅｵ</v>
      </c>
      <c r="H232" s="274">
        <v>3</v>
      </c>
      <c r="I232" s="274">
        <v>14</v>
      </c>
      <c r="J232" s="5" t="str">
        <f>IF(I232="","",VLOOKUP($I232,'女子'!$A$4:$K$118,3,))</f>
        <v>ｱﾘｵｶ ﾏﾅﾐ</v>
      </c>
      <c r="K232" s="1"/>
      <c r="L232" s="6"/>
      <c r="M232" s="1"/>
    </row>
    <row r="233" spans="1:13" ht="21.75" customHeight="1">
      <c r="A233" s="274"/>
      <c r="B233" s="274"/>
      <c r="C233" s="2" t="str">
        <f>IF(B232="","",VLOOKUP($B232,'女子'!$A$4:$K$118,2,))</f>
        <v>城尾　菜央</v>
      </c>
      <c r="D233" s="1">
        <f>IF(B232="","",VLOOKUP($B232,'女子'!$A$4:$K$118,4,))</f>
        <v>5</v>
      </c>
      <c r="E233" s="6" t="str">
        <f>IF(B232="","",VLOOKUP($B232,'女子'!$A$4:$K$118,5,))</f>
        <v>Team.I</v>
      </c>
      <c r="F233" s="114">
        <v>20.4</v>
      </c>
      <c r="H233" s="274"/>
      <c r="I233" s="274"/>
      <c r="J233" s="2" t="str">
        <f>IF(I232="","",VLOOKUP($I232,'女子'!$A$4:$K$118,2,))</f>
        <v>有岡　麻菜美</v>
      </c>
      <c r="K233" s="1">
        <f>IF(I232="","",VLOOKUP($I232,'女子'!$A$4:$K$118,4,))</f>
        <v>6</v>
      </c>
      <c r="L233" s="6" t="str">
        <f>IF(I232="","",VLOOKUP($I232,'女子'!$A$4:$K$118,5,))</f>
        <v>慶応陸上クラブ</v>
      </c>
      <c r="M233" s="1">
        <v>21.66</v>
      </c>
    </row>
    <row r="234" spans="1:13" ht="12.75" customHeight="1">
      <c r="A234" s="274">
        <v>4</v>
      </c>
      <c r="B234" s="274">
        <v>99</v>
      </c>
      <c r="C234" s="5" t="str">
        <f>IF(B234="","",VLOOKUP($B234,'女子'!$A$4:$K$118,3,))</f>
        <v>ｷﾖﾀ ﾘｮｳｶ</v>
      </c>
      <c r="H234" s="274">
        <v>4</v>
      </c>
      <c r="I234" s="274">
        <v>69</v>
      </c>
      <c r="J234" s="5" t="str">
        <f>IF(I234="","",VLOOKUP($I234,'女子'!$A$4:$K$118,3,))</f>
        <v>ﾔﾏﾓﾄ ﾐｺﾄ</v>
      </c>
      <c r="K234" s="1"/>
      <c r="L234" s="6"/>
      <c r="M234" s="1"/>
    </row>
    <row r="235" spans="1:13" ht="21.75" customHeight="1">
      <c r="A235" s="274"/>
      <c r="B235" s="274"/>
      <c r="C235" s="2" t="str">
        <f>IF(B234="","",VLOOKUP($B234,'女子'!$A$4:$K$118,2,))</f>
        <v>清田　涼香</v>
      </c>
      <c r="D235" s="1">
        <f>IF(B234="","",VLOOKUP($B234,'女子'!$A$4:$K$118,4,))</f>
        <v>5</v>
      </c>
      <c r="E235" s="6" t="str">
        <f>IF(B234="","",VLOOKUP($B234,'女子'!$A$4:$K$118,5,))</f>
        <v>滑川ジュニア</v>
      </c>
      <c r="F235" s="1">
        <v>19.52</v>
      </c>
      <c r="H235" s="274"/>
      <c r="I235" s="274"/>
      <c r="J235" s="2" t="str">
        <f>IF(I234="","",VLOOKUP($I234,'女子'!$A$4:$K$118,2,))</f>
        <v>山本　海琴</v>
      </c>
      <c r="K235" s="1">
        <f>IF(I234="","",VLOOKUP($I234,'女子'!$A$4:$K$118,4,))</f>
        <v>6</v>
      </c>
      <c r="L235" s="6" t="str">
        <f>IF(I234="","",VLOOKUP($I234,'女子'!$A$4:$K$118,5,))</f>
        <v>高岡ジュニア</v>
      </c>
      <c r="M235" s="1">
        <v>16.99</v>
      </c>
    </row>
    <row r="236" spans="1:13" ht="12.75" customHeight="1">
      <c r="A236" s="274">
        <v>5</v>
      </c>
      <c r="B236" s="274">
        <v>29</v>
      </c>
      <c r="C236" s="5" t="str">
        <f>IF(B236="","",VLOOKUP($B236,'女子'!$A$4:$K$118,3,))</f>
        <v>ｻｸﾗｲ ｱｷ</v>
      </c>
      <c r="H236" s="274">
        <v>5</v>
      </c>
      <c r="I236" s="274">
        <v>107</v>
      </c>
      <c r="J236" s="5" t="str">
        <f>IF(I236="","",VLOOKUP($I236,'女子'!$A$4:$K$118,3,))</f>
        <v>ﾎﾝﾅﾐ ｱｵｲ</v>
      </c>
      <c r="K236" s="1"/>
      <c r="L236" s="6"/>
      <c r="M236" s="1"/>
    </row>
    <row r="237" spans="1:13" ht="21.75" customHeight="1">
      <c r="A237" s="274"/>
      <c r="B237" s="274"/>
      <c r="C237" s="2" t="str">
        <f>IF(B236="","",VLOOKUP($B236,'女子'!$A$4:$K$118,2,))</f>
        <v>桜井　亜紀</v>
      </c>
      <c r="D237" s="1">
        <f>IF(B236="","",VLOOKUP($B236,'女子'!$A$4:$K$118,4,))</f>
        <v>5</v>
      </c>
      <c r="E237" s="6" t="str">
        <f>IF(B236="","",VLOOKUP($B236,'女子'!$A$4:$K$118,5,))</f>
        <v>立山ランラン</v>
      </c>
      <c r="H237" s="274"/>
      <c r="I237" s="274"/>
      <c r="J237" s="2" t="str">
        <f>IF(I236="","",VLOOKUP($I236,'女子'!$A$4:$K$118,2,))</f>
        <v>本波　葵</v>
      </c>
      <c r="K237" s="1">
        <f>IF(I236="","",VLOOKUP($I236,'女子'!$A$4:$K$118,4,))</f>
        <v>6</v>
      </c>
      <c r="L237" s="6" t="str">
        <f>IF(I236="","",VLOOKUP($I236,'女子'!$A$4:$K$118,5,))</f>
        <v>黒部陸上スポーツ少年団</v>
      </c>
      <c r="M237" s="1">
        <v>17.34</v>
      </c>
    </row>
    <row r="238" spans="1:13" ht="12.75" customHeight="1">
      <c r="A238" s="274">
        <v>6</v>
      </c>
      <c r="B238" s="274">
        <v>11</v>
      </c>
      <c r="C238" s="5" t="str">
        <f>IF(B238="","",VLOOKUP($B238,'女子'!$A$4:$K$118,3,))</f>
        <v>ﾔﾏｼﾀ ｼﾉ</v>
      </c>
      <c r="H238" s="274">
        <v>6</v>
      </c>
      <c r="I238" s="274"/>
      <c r="J238" s="5">
        <f>IF(I238="","",VLOOKUP($I238,'女子'!$A$4:$K$118,3,))</f>
      </c>
      <c r="K238" s="1"/>
      <c r="L238" s="6"/>
      <c r="M238" s="1"/>
    </row>
    <row r="239" spans="1:13" ht="21.75" customHeight="1">
      <c r="A239" s="274"/>
      <c r="B239" s="274"/>
      <c r="C239" s="2" t="str">
        <f>IF(B238="","",VLOOKUP($B238,'女子'!$A$4:$K$118,2,))</f>
        <v>山下　詩乃</v>
      </c>
      <c r="D239" s="1">
        <f>IF(B238="","",VLOOKUP($B238,'女子'!$A$4:$K$118,4,))</f>
        <v>5</v>
      </c>
      <c r="E239" s="6" t="str">
        <f>IF(B238="","",VLOOKUP($B238,'女子'!$A$4:$K$118,5,))</f>
        <v>慶応陸上クラブ</v>
      </c>
      <c r="H239" s="274"/>
      <c r="I239" s="274"/>
      <c r="J239" s="2">
        <f>IF(I238="","",VLOOKUP($I238,'女子'!$A$4:$K$118,2,))</f>
      </c>
      <c r="K239" s="1">
        <f>IF(I238="","",VLOOKUP($I238,'女子'!$A$4:$K$118,4,))</f>
      </c>
      <c r="L239" s="6">
        <f>IF(I238="","",VLOOKUP($I238,'女子'!$A$4:$K$118,5,))</f>
      </c>
      <c r="M239" s="1"/>
    </row>
    <row r="240" spans="1:13" ht="12.75" customHeight="1">
      <c r="A240" s="274">
        <v>7</v>
      </c>
      <c r="B240" s="274"/>
      <c r="C240" s="5">
        <f>IF(B240="","",VLOOKUP($B240,'女子'!$A$4:$K$118,3,))</f>
      </c>
      <c r="H240" s="274">
        <v>7</v>
      </c>
      <c r="I240" s="274"/>
      <c r="J240" s="5">
        <f>IF(I240="","",VLOOKUP($I240,'女子'!$A$4:$K$118,3,))</f>
      </c>
      <c r="K240" s="1"/>
      <c r="L240" s="6"/>
      <c r="M240" s="1"/>
    </row>
    <row r="241" spans="1:13" ht="21.75" customHeight="1">
      <c r="A241" s="274"/>
      <c r="B241" s="274"/>
      <c r="C241" s="2">
        <f>IF(B240="","",VLOOKUP($B240,'女子'!$A$4:$K$118,2,))</f>
      </c>
      <c r="D241" s="1">
        <f>IF(B240="","",VLOOKUP($B240,'女子'!$A$4:$K$118,4,))</f>
      </c>
      <c r="E241" s="6">
        <f>IF(B240="","",VLOOKUP($B240,'女子'!$A$4:$K$118,5,))</f>
      </c>
      <c r="H241" s="274"/>
      <c r="I241" s="274"/>
      <c r="J241" s="2">
        <f>IF(I240="","",VLOOKUP($I240,'女子'!$A$4:$K$118,2,))</f>
      </c>
      <c r="K241" s="1">
        <f>IF(I240="","",VLOOKUP($I240,'女子'!$A$4:$K$118,4,))</f>
      </c>
      <c r="L241" s="6">
        <f>IF(I240="","",VLOOKUP($I240,'女子'!$A$4:$K$118,5,))</f>
      </c>
      <c r="M241" s="1"/>
    </row>
    <row r="242" spans="1:13" ht="12.75" customHeight="1">
      <c r="A242" s="274">
        <v>8</v>
      </c>
      <c r="B242" s="274"/>
      <c r="C242" s="5">
        <f>IF(B242="","",VLOOKUP($B242,'女子'!$A$4:$K$118,3,))</f>
      </c>
      <c r="H242" s="274">
        <v>8</v>
      </c>
      <c r="I242" s="274"/>
      <c r="J242" s="5">
        <f>IF(I242="","",VLOOKUP($I242,'女子'!$A$4:$K$118,3,))</f>
      </c>
      <c r="K242" s="1"/>
      <c r="L242" s="6"/>
      <c r="M242" s="1"/>
    </row>
    <row r="243" spans="1:13" ht="21.75" customHeight="1">
      <c r="A243" s="274"/>
      <c r="B243" s="274"/>
      <c r="C243" s="2">
        <f>IF(B242="","",VLOOKUP($B242,'女子'!$A$4:$K$118,2,))</f>
      </c>
      <c r="D243" s="1">
        <f>IF(B242="","",VLOOKUP($B242,'女子'!$A$4:$K$118,4,))</f>
      </c>
      <c r="E243" s="6">
        <f>IF(B242="","",VLOOKUP($B242,'女子'!$A$4:$K$118,5,))</f>
      </c>
      <c r="H243" s="274"/>
      <c r="I243" s="274"/>
      <c r="J243" s="2">
        <f>IF(I242="","",VLOOKUP($I242,'女子'!$A$4:$K$118,2,))</f>
      </c>
      <c r="K243" s="1">
        <f>IF(I242="","",VLOOKUP($I242,'女子'!$A$4:$K$118,4,))</f>
      </c>
      <c r="L243" s="6">
        <f>IF(I242="","",VLOOKUP($I242,'女子'!$A$4:$K$118,5,))</f>
      </c>
      <c r="M243" s="1"/>
    </row>
    <row r="244" spans="1:13" ht="21.75" customHeight="1">
      <c r="A244" s="1"/>
      <c r="H244" s="1"/>
      <c r="I244" s="1"/>
      <c r="K244" s="1"/>
      <c r="L244" s="6"/>
      <c r="M244" s="1"/>
    </row>
    <row r="245" spans="1:13" ht="21.75" customHeight="1">
      <c r="A245" s="1"/>
      <c r="H245" s="1"/>
      <c r="I245" s="1"/>
      <c r="K245" s="1"/>
      <c r="L245" s="6"/>
      <c r="M245" s="1"/>
    </row>
    <row r="246" spans="1:13" ht="21.75" customHeight="1">
      <c r="A246" s="1"/>
      <c r="H246" s="1"/>
      <c r="I246" s="1"/>
      <c r="K246" s="1"/>
      <c r="L246" s="6"/>
      <c r="M246" s="1"/>
    </row>
    <row r="247" spans="1:13" ht="21.75" customHeight="1">
      <c r="A247" s="1"/>
      <c r="H247" s="1"/>
      <c r="I247" s="1"/>
      <c r="K247" s="1"/>
      <c r="L247" s="6"/>
      <c r="M247" s="1"/>
    </row>
    <row r="248" spans="1:13" ht="21.75" customHeight="1">
      <c r="A248" s="1"/>
      <c r="H248" s="1"/>
      <c r="I248" s="1"/>
      <c r="K248" s="1"/>
      <c r="L248" s="6"/>
      <c r="M248" s="1"/>
    </row>
    <row r="249" spans="1:13" ht="21.75" customHeight="1">
      <c r="A249" s="1"/>
      <c r="H249" s="1"/>
      <c r="I249" s="1"/>
      <c r="K249" s="1"/>
      <c r="L249" s="6"/>
      <c r="M249" s="1"/>
    </row>
    <row r="250" spans="1:13" s="7" customFormat="1" ht="18.75" customHeight="1">
      <c r="A250" s="10" t="s">
        <v>52</v>
      </c>
      <c r="B250" s="10"/>
      <c r="C250" s="10" t="s">
        <v>53</v>
      </c>
      <c r="D250" s="4"/>
      <c r="E250" s="6"/>
      <c r="F250" s="4"/>
      <c r="G250" s="3"/>
      <c r="H250" s="3"/>
      <c r="I250" s="3"/>
      <c r="J250" s="3"/>
      <c r="K250" s="3"/>
      <c r="L250" s="3"/>
      <c r="M250" s="3"/>
    </row>
    <row r="251" ht="11.25" customHeight="1"/>
    <row r="252" spans="1:13" ht="20.25" customHeight="1">
      <c r="A252" s="11" t="s">
        <v>10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9.5" customHeight="1">
      <c r="A253" s="14" t="s">
        <v>14</v>
      </c>
      <c r="B253" s="15" t="s">
        <v>11</v>
      </c>
      <c r="C253" s="16" t="s">
        <v>16</v>
      </c>
      <c r="D253" s="15" t="s">
        <v>3</v>
      </c>
      <c r="E253" s="15" t="s">
        <v>85</v>
      </c>
      <c r="F253" s="15" t="s">
        <v>12</v>
      </c>
      <c r="G253" s="7"/>
      <c r="H253" s="14" t="s">
        <v>14</v>
      </c>
      <c r="I253" s="15" t="s">
        <v>11</v>
      </c>
      <c r="J253" s="16" t="s">
        <v>16</v>
      </c>
      <c r="K253" s="15" t="s">
        <v>3</v>
      </c>
      <c r="L253" s="15" t="s">
        <v>85</v>
      </c>
      <c r="M253" s="15" t="s">
        <v>12</v>
      </c>
    </row>
    <row r="254" spans="1:13" ht="13.5">
      <c r="A254" s="264">
        <v>1</v>
      </c>
      <c r="B254" s="271"/>
      <c r="C254" s="18">
        <f>IF(B254="","",VLOOKUP($B254,'女子'!$A$4:$K$118,3,))</f>
      </c>
      <c r="D254" s="272">
        <f>IF(B254="","",VLOOKUP($B254,'女子'!$A$4:$K$118,4,))</f>
      </c>
      <c r="E254" s="269">
        <f>IF(B254="","",VLOOKUP($B254,'女子'!$A$4:$K$118,11,))</f>
      </c>
      <c r="F254" s="271"/>
      <c r="H254" s="264">
        <v>5</v>
      </c>
      <c r="I254" s="271">
        <v>85</v>
      </c>
      <c r="J254" s="18" t="str">
        <f>IF(I254="","",VLOOKUP($I254,'女子'!$A$4:$K$118,3,))</f>
        <v>ｳﾒﾂｸﾞ ﾏﾕ</v>
      </c>
      <c r="K254" s="17"/>
      <c r="L254" s="269" t="str">
        <f>IF(I254="","",VLOOKUP($I254,'女子'!$A$4:$K$118,11,))</f>
        <v>魚津陸上　G</v>
      </c>
      <c r="M254" s="275">
        <v>70.5</v>
      </c>
    </row>
    <row r="255" spans="1:13" ht="18.75" customHeight="1">
      <c r="A255" s="264"/>
      <c r="B255" s="265"/>
      <c r="C255" s="20">
        <f>IF(B254="","",VLOOKUP($B254,'女子'!$A$4:$K$118,2,))</f>
      </c>
      <c r="D255" s="273"/>
      <c r="E255" s="270"/>
      <c r="F255" s="265"/>
      <c r="H255" s="264"/>
      <c r="I255" s="265"/>
      <c r="J255" s="20" t="str">
        <f>IF(I254="","",VLOOKUP($I254,'女子'!$A$4:$K$118,2,))</f>
        <v>梅次  真由</v>
      </c>
      <c r="K255" s="19">
        <f>IF(I254="","",VLOOKUP($I254,'女子'!$A$4:$K$118,4,))</f>
        <v>5</v>
      </c>
      <c r="L255" s="270"/>
      <c r="M255" s="276"/>
    </row>
    <row r="256" spans="1:13" ht="13.5">
      <c r="A256" s="264"/>
      <c r="B256" s="265"/>
      <c r="C256" s="21">
        <f>IF(B256="","",VLOOKUP($B256,'女子'!$A$4:$K$118,3,))</f>
      </c>
      <c r="D256" s="267">
        <f>IF(B256="","",VLOOKUP($B256,'女子'!$A$4:$K$118,4,))</f>
      </c>
      <c r="E256" s="270"/>
      <c r="F256" s="265"/>
      <c r="H256" s="264"/>
      <c r="I256" s="265">
        <v>82</v>
      </c>
      <c r="J256" s="21" t="str">
        <f>IF(I256="","",VLOOKUP($I256,'女子'!$A$4:$K$118,3,))</f>
        <v>ﾅｶﾉ ﾂﾂﾞﾐ</v>
      </c>
      <c r="K256" s="19"/>
      <c r="L256" s="270"/>
      <c r="M256" s="276"/>
    </row>
    <row r="257" spans="1:13" ht="18.75" customHeight="1">
      <c r="A257" s="264"/>
      <c r="B257" s="265"/>
      <c r="C257" s="20">
        <f>IF(B256="","",VLOOKUP($B256,'女子'!$A$4:$K$118,2,))</f>
      </c>
      <c r="D257" s="273"/>
      <c r="E257" s="270"/>
      <c r="F257" s="265"/>
      <c r="H257" s="264"/>
      <c r="I257" s="265"/>
      <c r="J257" s="20" t="str">
        <f>IF(I256="","",VLOOKUP($I256,'女子'!$A$4:$K$118,2,))</f>
        <v>中野  鼓未</v>
      </c>
      <c r="K257" s="19">
        <f>IF(I256="","",VLOOKUP($I256,'女子'!$A$4:$K$118,4,))</f>
        <v>5</v>
      </c>
      <c r="L257" s="270"/>
      <c r="M257" s="276"/>
    </row>
    <row r="258" spans="1:13" ht="13.5">
      <c r="A258" s="264"/>
      <c r="B258" s="265"/>
      <c r="C258" s="21">
        <f>IF(B258="","",VLOOKUP($B258,'女子'!$A$4:$K$118,3,))</f>
      </c>
      <c r="D258" s="267">
        <f>IF(B258="","",VLOOKUP($B258,'女子'!$A$4:$K$118,4,))</f>
      </c>
      <c r="E258" s="270"/>
      <c r="F258" s="265"/>
      <c r="H258" s="264"/>
      <c r="I258" s="265">
        <v>83</v>
      </c>
      <c r="J258" s="21" t="str">
        <f>IF(I258="","",VLOOKUP($I258,'女子'!$A$4:$K$118,3,))</f>
        <v>ｾｷｸﾞﾁ ﾐﾅ</v>
      </c>
      <c r="K258" s="19"/>
      <c r="L258" s="270"/>
      <c r="M258" s="276"/>
    </row>
    <row r="259" spans="1:13" ht="18.75" customHeight="1">
      <c r="A259" s="264"/>
      <c r="B259" s="265"/>
      <c r="C259" s="20">
        <f>IF(B258="","",VLOOKUP($B258,'女子'!$A$4:$K$118,2,))</f>
      </c>
      <c r="D259" s="273"/>
      <c r="E259" s="270"/>
      <c r="F259" s="265"/>
      <c r="H259" s="264"/>
      <c r="I259" s="265"/>
      <c r="J259" s="20" t="str">
        <f>IF(I258="","",VLOOKUP($I258,'女子'!$A$4:$K$118,2,))</f>
        <v>関口  実那</v>
      </c>
      <c r="K259" s="19">
        <f>IF(I258="","",VLOOKUP($I258,'女子'!$A$4:$K$118,4,))</f>
        <v>5</v>
      </c>
      <c r="L259" s="270"/>
      <c r="M259" s="276"/>
    </row>
    <row r="260" spans="1:13" ht="13.5">
      <c r="A260" s="264"/>
      <c r="B260" s="265"/>
      <c r="C260" s="21">
        <f>IF(B260="","",VLOOKUP($B260,'女子'!$A$4:$K$118,3,))</f>
      </c>
      <c r="D260" s="267">
        <f>IF(B260="","",VLOOKUP($B260,'女子'!$A$4:$K$118,4,))</f>
      </c>
      <c r="E260" s="270"/>
      <c r="F260" s="265"/>
      <c r="H260" s="264"/>
      <c r="I260" s="265">
        <v>84</v>
      </c>
      <c r="J260" s="21" t="str">
        <f>IF(I260="","",VLOOKUP($I260,'女子'!$A$4:$K$118,3,))</f>
        <v>ﾋﾗﾀ ﾜｶﾊﾞ</v>
      </c>
      <c r="K260" s="19"/>
      <c r="L260" s="270"/>
      <c r="M260" s="276"/>
    </row>
    <row r="261" spans="1:13" ht="18.75" customHeight="1">
      <c r="A261" s="264"/>
      <c r="B261" s="265"/>
      <c r="C261" s="20">
        <f>IF(B260="","",VLOOKUP($B260,'女子'!$A$4:$K$118,2,))</f>
      </c>
      <c r="D261" s="273"/>
      <c r="E261" s="270"/>
      <c r="F261" s="265"/>
      <c r="H261" s="264"/>
      <c r="I261" s="265"/>
      <c r="J261" s="20" t="str">
        <f>IF(I260="","",VLOOKUP($I260,'女子'!$A$4:$K$118,2,))</f>
        <v>平田　稚葉</v>
      </c>
      <c r="K261" s="19">
        <f>IF(I260="","",VLOOKUP($I260,'女子'!$A$4:$K$118,4,))</f>
        <v>5</v>
      </c>
      <c r="L261" s="270"/>
      <c r="M261" s="276"/>
    </row>
    <row r="262" spans="1:13" ht="13.5">
      <c r="A262" s="264"/>
      <c r="B262" s="265"/>
      <c r="C262" s="21">
        <f>IF(B262="","",VLOOKUP($B262,'女子'!$A$4:$K$118,3,))</f>
      </c>
      <c r="D262" s="267">
        <f>IF(B262="","",VLOOKUP($B262,'女子'!$A$4:$K$118,4,))</f>
      </c>
      <c r="E262" s="270"/>
      <c r="F262" s="265"/>
      <c r="H262" s="264"/>
      <c r="I262" s="265"/>
      <c r="J262" s="21">
        <f>IF(I262="","",VLOOKUP($I262,'女子'!$A$4:$K$118,3,))</f>
      </c>
      <c r="K262" s="19"/>
      <c r="L262" s="270"/>
      <c r="M262" s="276"/>
    </row>
    <row r="263" spans="1:13" ht="18.75" customHeight="1">
      <c r="A263" s="264"/>
      <c r="B263" s="265"/>
      <c r="C263" s="20">
        <f>IF(B262="","",VLOOKUP($B262,'女子'!$A$4:$K$118,2,))</f>
      </c>
      <c r="D263" s="273"/>
      <c r="E263" s="270"/>
      <c r="F263" s="265"/>
      <c r="H263" s="264"/>
      <c r="I263" s="265"/>
      <c r="J263" s="20">
        <f>IF(I262="","",VLOOKUP($I262,'女子'!$A$4:$K$118,2,))</f>
      </c>
      <c r="K263" s="19">
        <f>IF(I262="","",VLOOKUP($I262,'女子'!$A$4:$K$118,4,))</f>
      </c>
      <c r="L263" s="270"/>
      <c r="M263" s="276"/>
    </row>
    <row r="264" spans="1:13" ht="13.5">
      <c r="A264" s="264"/>
      <c r="B264" s="265"/>
      <c r="C264" s="21">
        <f>IF(B264="","",VLOOKUP($B264,'女子'!$A$4:$K$118,3,))</f>
      </c>
      <c r="D264" s="267">
        <f>IF(B264="","",VLOOKUP($B264,'女子'!$A$4:$K$118,4,))</f>
      </c>
      <c r="E264" s="270"/>
      <c r="F264" s="265"/>
      <c r="H264" s="264"/>
      <c r="I264" s="265"/>
      <c r="J264" s="21">
        <f>IF(I264="","",VLOOKUP($I264,'女子'!$A$4:$K$118,3,))</f>
      </c>
      <c r="K264" s="19"/>
      <c r="L264" s="270"/>
      <c r="M264" s="276"/>
    </row>
    <row r="265" spans="1:13" ht="18.75" customHeight="1">
      <c r="A265" s="264"/>
      <c r="B265" s="266"/>
      <c r="C265" s="23">
        <f>IF(B264="","",VLOOKUP($B264,'女子'!$A$4:$K$118,2,))</f>
      </c>
      <c r="D265" s="268"/>
      <c r="E265" s="268"/>
      <c r="F265" s="266"/>
      <c r="H265" s="264"/>
      <c r="I265" s="266"/>
      <c r="J265" s="23">
        <f>IF(I264="","",VLOOKUP($I264,'女子'!$A$4:$K$118,2,))</f>
      </c>
      <c r="K265" s="22">
        <f>IF(I264="","",VLOOKUP($I264,'女子'!$A$4:$K$118,4,))</f>
      </c>
      <c r="L265" s="268"/>
      <c r="M265" s="277"/>
    </row>
    <row r="266" spans="1:13" ht="13.5">
      <c r="A266" s="264">
        <v>2</v>
      </c>
      <c r="B266" s="271">
        <v>10</v>
      </c>
      <c r="C266" s="18" t="str">
        <f>IF(B266="","",VLOOKUP($B266,'女子'!$A$4:$K$118,3,))</f>
        <v>ｵｸﾞﾗ ｶﾅ</v>
      </c>
      <c r="D266" s="272">
        <f>IF(B266="","",VLOOKUP($B266,'女子'!$A$4:$K$118,4,))</f>
        <v>4</v>
      </c>
      <c r="E266" s="269" t="str">
        <f>IF(B266="","",VLOOKUP($B266,'女子'!$A$4:$K$118,11,))</f>
        <v>慶応陸上クラブ</v>
      </c>
      <c r="F266" s="271">
        <v>70.28</v>
      </c>
      <c r="H266" s="264">
        <v>6</v>
      </c>
      <c r="I266" s="271">
        <v>65</v>
      </c>
      <c r="J266" s="18" t="str">
        <f>IF(I266="","",VLOOKUP($I266,'女子'!$A$4:$K$118,3,))</f>
        <v>ｵｳｷﾞｻﾞﾜ ﾏﾕ</v>
      </c>
      <c r="K266" s="17"/>
      <c r="L266" s="269" t="str">
        <f>IF(I266="","",VLOOKUP($I266,'女子'!$A$4:$K$118,11,))</f>
        <v>高岡ジュニア</v>
      </c>
      <c r="M266" s="271">
        <v>63.34</v>
      </c>
    </row>
    <row r="267" spans="1:13" ht="18.75" customHeight="1">
      <c r="A267" s="264"/>
      <c r="B267" s="265"/>
      <c r="C267" s="20" t="str">
        <f>IF(B266="","",VLOOKUP($B266,'女子'!$A$4:$K$118,2,))</f>
        <v>小倉　佳奈</v>
      </c>
      <c r="D267" s="273"/>
      <c r="E267" s="270"/>
      <c r="F267" s="265"/>
      <c r="H267" s="264"/>
      <c r="I267" s="265"/>
      <c r="J267" s="20" t="str">
        <f>IF(I266="","",VLOOKUP($I266,'女子'!$A$4:$K$118,2,))</f>
        <v>扇澤　麻由</v>
      </c>
      <c r="K267" s="19">
        <f>IF(I266="","",VLOOKUP($I266,'女子'!$A$4:$K$118,4,))</f>
        <v>4</v>
      </c>
      <c r="L267" s="270"/>
      <c r="M267" s="265"/>
    </row>
    <row r="268" spans="1:13" ht="13.5">
      <c r="A268" s="264"/>
      <c r="B268" s="265">
        <v>14</v>
      </c>
      <c r="C268" s="21" t="str">
        <f>IF(B268="","",VLOOKUP($B268,'女子'!$A$4:$K$118,3,))</f>
        <v>ｱﾘｵｶ ﾏﾅﾐ</v>
      </c>
      <c r="D268" s="267">
        <f>IF(B268="","",VLOOKUP($B268,'女子'!$A$4:$K$118,4,))</f>
        <v>6</v>
      </c>
      <c r="E268" s="270"/>
      <c r="F268" s="265"/>
      <c r="H268" s="264"/>
      <c r="I268" s="265">
        <v>68</v>
      </c>
      <c r="J268" s="21" t="str">
        <f>IF(I268="","",VLOOKUP($I268,'女子'!$A$4:$K$118,3,))</f>
        <v>ﾆｼｵ ﾎﾉｶ</v>
      </c>
      <c r="K268" s="19"/>
      <c r="L268" s="270"/>
      <c r="M268" s="265"/>
    </row>
    <row r="269" spans="1:13" ht="18.75" customHeight="1">
      <c r="A269" s="264"/>
      <c r="B269" s="265"/>
      <c r="C269" s="20" t="str">
        <f>IF(B268="","",VLOOKUP($B268,'女子'!$A$4:$K$118,2,))</f>
        <v>有岡　麻菜美</v>
      </c>
      <c r="D269" s="273"/>
      <c r="E269" s="270"/>
      <c r="F269" s="265"/>
      <c r="H269" s="264"/>
      <c r="I269" s="265"/>
      <c r="J269" s="20" t="str">
        <f>IF(I268="","",VLOOKUP($I268,'女子'!$A$4:$K$118,2,))</f>
        <v>西尾　帆華</v>
      </c>
      <c r="K269" s="19">
        <f>IF(I268="","",VLOOKUP($I268,'女子'!$A$4:$K$118,4,))</f>
        <v>5</v>
      </c>
      <c r="L269" s="270"/>
      <c r="M269" s="265"/>
    </row>
    <row r="270" spans="1:13" ht="13.5">
      <c r="A270" s="264"/>
      <c r="B270" s="265">
        <v>13</v>
      </c>
      <c r="C270" s="21" t="str">
        <f>IF(B270="","",VLOOKUP($B270,'女子'!$A$4:$K$118,3,))</f>
        <v>ﾋﾗｶﾜ ｼｽﾞｶ</v>
      </c>
      <c r="D270" s="267">
        <f>IF(B270="","",VLOOKUP($B270,'女子'!$A$4:$K$118,4,))</f>
        <v>5</v>
      </c>
      <c r="E270" s="270"/>
      <c r="F270" s="265"/>
      <c r="H270" s="264"/>
      <c r="I270" s="265">
        <v>67</v>
      </c>
      <c r="J270" s="21" t="str">
        <f>IF(I270="","",VLOOKUP($I270,'女子'!$A$4:$K$118,3,))</f>
        <v>ｻｶﾀ ｲﾌﾞｷ</v>
      </c>
      <c r="K270" s="19"/>
      <c r="L270" s="270"/>
      <c r="M270" s="265"/>
    </row>
    <row r="271" spans="1:13" ht="18.75" customHeight="1">
      <c r="A271" s="264"/>
      <c r="B271" s="265"/>
      <c r="C271" s="20" t="str">
        <f>IF(B270="","",VLOOKUP($B270,'女子'!$A$4:$K$118,2,))</f>
        <v>平川　静香</v>
      </c>
      <c r="D271" s="273"/>
      <c r="E271" s="270"/>
      <c r="F271" s="265"/>
      <c r="H271" s="264"/>
      <c r="I271" s="265"/>
      <c r="J271" s="20" t="str">
        <f>IF(I270="","",VLOOKUP($I270,'女子'!$A$4:$K$118,2,))</f>
        <v>坂田　息吹</v>
      </c>
      <c r="K271" s="19">
        <f>IF(I270="","",VLOOKUP($I270,'女子'!$A$4:$K$118,4,))</f>
        <v>5</v>
      </c>
      <c r="L271" s="270"/>
      <c r="M271" s="265"/>
    </row>
    <row r="272" spans="1:13" ht="13.5">
      <c r="A272" s="264"/>
      <c r="B272" s="265">
        <v>9</v>
      </c>
      <c r="C272" s="21" t="str">
        <f>IF(B272="","",VLOOKUP($B272,'女子'!$A$4:$K$118,3,))</f>
        <v>ｸﾎﾞﾀ ｻﾔ</v>
      </c>
      <c r="D272" s="267">
        <f>IF(B272="","",VLOOKUP($B272,'女子'!$A$4:$K$118,4,))</f>
        <v>4</v>
      </c>
      <c r="E272" s="270"/>
      <c r="F272" s="265"/>
      <c r="H272" s="264"/>
      <c r="I272" s="265">
        <v>69</v>
      </c>
      <c r="J272" s="21" t="str">
        <f>IF(I272="","",VLOOKUP($I272,'女子'!$A$4:$K$118,3,))</f>
        <v>ﾔﾏﾓﾄ ﾐｺﾄ</v>
      </c>
      <c r="K272" s="19"/>
      <c r="L272" s="270"/>
      <c r="M272" s="265"/>
    </row>
    <row r="273" spans="1:13" ht="18.75" customHeight="1">
      <c r="A273" s="264"/>
      <c r="B273" s="265"/>
      <c r="C273" s="20" t="str">
        <f>IF(B272="","",VLOOKUP($B272,'女子'!$A$4:$K$118,2,))</f>
        <v>久保田　紗耶</v>
      </c>
      <c r="D273" s="273"/>
      <c r="E273" s="270"/>
      <c r="F273" s="265"/>
      <c r="H273" s="264"/>
      <c r="I273" s="265"/>
      <c r="J273" s="20" t="str">
        <f>IF(I272="","",VLOOKUP($I272,'女子'!$A$4:$K$118,2,))</f>
        <v>山本　海琴</v>
      </c>
      <c r="K273" s="19">
        <f>IF(I272="","",VLOOKUP($I272,'女子'!$A$4:$K$118,4,))</f>
        <v>6</v>
      </c>
      <c r="L273" s="270"/>
      <c r="M273" s="265"/>
    </row>
    <row r="274" spans="1:13" ht="13.5">
      <c r="A274" s="264"/>
      <c r="B274" s="265"/>
      <c r="C274" s="21">
        <f>IF(B274="","",VLOOKUP($B274,'女子'!$A$4:$K$118,3,))</f>
      </c>
      <c r="D274" s="267">
        <f>IF(B274="","",VLOOKUP($B274,'女子'!$A$4:$K$118,4,))</f>
      </c>
      <c r="E274" s="270"/>
      <c r="F274" s="265"/>
      <c r="H274" s="264"/>
      <c r="I274" s="265"/>
      <c r="J274" s="21">
        <f>IF(I274="","",VLOOKUP($I274,'女子'!$A$4:$K$118,3,))</f>
      </c>
      <c r="K274" s="19"/>
      <c r="L274" s="270"/>
      <c r="M274" s="265"/>
    </row>
    <row r="275" spans="1:13" ht="18.75" customHeight="1">
      <c r="A275" s="264"/>
      <c r="B275" s="265"/>
      <c r="C275" s="20">
        <f>IF(B274="","",VLOOKUP($B274,'女子'!$A$4:$K$118,2,))</f>
      </c>
      <c r="D275" s="273"/>
      <c r="E275" s="270"/>
      <c r="F275" s="265"/>
      <c r="H275" s="264"/>
      <c r="I275" s="265"/>
      <c r="J275" s="20">
        <f>IF(I274="","",VLOOKUP($I274,'女子'!$A$4:$K$118,2,))</f>
      </c>
      <c r="K275" s="19">
        <f>IF(I274="","",VLOOKUP($I274,'女子'!$A$4:$K$118,4,))</f>
      </c>
      <c r="L275" s="270"/>
      <c r="M275" s="265"/>
    </row>
    <row r="276" spans="1:13" ht="13.5">
      <c r="A276" s="264"/>
      <c r="B276" s="265"/>
      <c r="C276" s="21">
        <f>IF(B276="","",VLOOKUP($B276,'女子'!$A$4:$K$118,3,))</f>
      </c>
      <c r="D276" s="267">
        <f>IF(B276="","",VLOOKUP($B276,'女子'!$A$4:$K$118,4,))</f>
      </c>
      <c r="E276" s="270"/>
      <c r="F276" s="265"/>
      <c r="H276" s="264"/>
      <c r="I276" s="265"/>
      <c r="J276" s="21">
        <f>IF(I276="","",VLOOKUP($I276,'女子'!$A$4:$K$118,3,))</f>
      </c>
      <c r="K276" s="19"/>
      <c r="L276" s="270"/>
      <c r="M276" s="265"/>
    </row>
    <row r="277" spans="1:13" ht="18.75" customHeight="1">
      <c r="A277" s="264"/>
      <c r="B277" s="266"/>
      <c r="C277" s="23">
        <f>IF(B276="","",VLOOKUP($B276,'女子'!$A$4:$K$118,2,))</f>
      </c>
      <c r="D277" s="268"/>
      <c r="E277" s="268"/>
      <c r="F277" s="266"/>
      <c r="H277" s="264"/>
      <c r="I277" s="266"/>
      <c r="J277" s="23">
        <f>IF(I276="","",VLOOKUP($I276,'女子'!$A$4:$K$118,2,))</f>
      </c>
      <c r="K277" s="22">
        <f>IF(I276="","",VLOOKUP($I276,'女子'!$A$4:$K$118,4,))</f>
      </c>
      <c r="L277" s="268"/>
      <c r="M277" s="266"/>
    </row>
    <row r="278" spans="1:13" ht="13.5">
      <c r="A278" s="264">
        <v>3</v>
      </c>
      <c r="B278" s="271">
        <v>77</v>
      </c>
      <c r="C278" s="18" t="str">
        <f>IF(B278="","",VLOOKUP($B278,'女子'!$A$4:$K$118,3,))</f>
        <v>ｶﾀｸﾞﾁ ｱﾔｶ</v>
      </c>
      <c r="D278" s="272">
        <f>IF(B278="","",VLOOKUP($B278,'女子'!$A$4:$K$118,4,))</f>
        <v>4</v>
      </c>
      <c r="E278" s="269" t="str">
        <f>IF(B278="","",VLOOKUP($B278,'女子'!$A$4:$K$118,11,))</f>
        <v>魚津陸上　Ｉ</v>
      </c>
      <c r="F278" s="271">
        <v>75.64</v>
      </c>
      <c r="H278" s="264">
        <v>7</v>
      </c>
      <c r="I278" s="271">
        <v>91</v>
      </c>
      <c r="J278" s="18" t="str">
        <f>IF(I278="","",VLOOKUP($I278,'女子'!$A$4:$K$118,3,))</f>
        <v>ｴﾀﾞ ﾓｴｶ</v>
      </c>
      <c r="K278" s="17"/>
      <c r="L278" s="269" t="str">
        <f>IF(I278="","",VLOOKUP($I278,'女子'!$A$4:$K$118,11,))</f>
        <v>魚津陸上　Ｅ</v>
      </c>
      <c r="M278" s="271">
        <v>61.97</v>
      </c>
    </row>
    <row r="279" spans="1:13" ht="18.75" customHeight="1">
      <c r="A279" s="264"/>
      <c r="B279" s="265"/>
      <c r="C279" s="20" t="str">
        <f>IF(B278="","",VLOOKUP($B278,'女子'!$A$4:$K$118,2,))</f>
        <v>片口  彩加</v>
      </c>
      <c r="D279" s="273"/>
      <c r="E279" s="270"/>
      <c r="F279" s="265"/>
      <c r="H279" s="264"/>
      <c r="I279" s="265"/>
      <c r="J279" s="20" t="str">
        <f>IF(I278="","",VLOOKUP($I278,'女子'!$A$4:$K$118,2,))</f>
        <v>江田  萌華</v>
      </c>
      <c r="K279" s="19">
        <f>IF(I278="","",VLOOKUP($I278,'女子'!$A$4:$K$118,4,))</f>
        <v>6</v>
      </c>
      <c r="L279" s="270"/>
      <c r="M279" s="265"/>
    </row>
    <row r="280" spans="1:13" ht="13.5">
      <c r="A280" s="264"/>
      <c r="B280" s="265">
        <v>74</v>
      </c>
      <c r="C280" s="21" t="str">
        <f>IF(B280="","",VLOOKUP($B280,'女子'!$A$4:$K$118,3,))</f>
        <v>ﾔﾏﾀﾞ ﾙｶ</v>
      </c>
      <c r="D280" s="267">
        <f>IF(B280="","",VLOOKUP($B280,'女子'!$A$4:$K$118,4,))</f>
        <v>4</v>
      </c>
      <c r="E280" s="270"/>
      <c r="F280" s="265"/>
      <c r="H280" s="264"/>
      <c r="I280" s="265">
        <v>90</v>
      </c>
      <c r="J280" s="21" t="str">
        <f>IF(I280="","",VLOOKUP($I280,'女子'!$A$4:$K$118,3,))</f>
        <v>ｲﾉｳｴ ｼｵﾘ</v>
      </c>
      <c r="K280" s="19"/>
      <c r="L280" s="270"/>
      <c r="M280" s="265"/>
    </row>
    <row r="281" spans="1:13" ht="18.75" customHeight="1">
      <c r="A281" s="264"/>
      <c r="B281" s="265"/>
      <c r="C281" s="20" t="str">
        <f>IF(B280="","",VLOOKUP($B280,'女子'!$A$4:$K$118,2,))</f>
        <v>山田  瑠花</v>
      </c>
      <c r="D281" s="273"/>
      <c r="E281" s="270"/>
      <c r="F281" s="265"/>
      <c r="H281" s="264"/>
      <c r="I281" s="265"/>
      <c r="J281" s="20" t="str">
        <f>IF(I280="","",VLOOKUP($I280,'女子'!$A$4:$K$118,2,))</f>
        <v>井上  栞里</v>
      </c>
      <c r="K281" s="19">
        <f>IF(I280="","",VLOOKUP($I280,'女子'!$A$4:$K$118,4,))</f>
        <v>6</v>
      </c>
      <c r="L281" s="270"/>
      <c r="M281" s="265"/>
    </row>
    <row r="282" spans="1:13" ht="13.5">
      <c r="A282" s="264"/>
      <c r="B282" s="265">
        <v>76</v>
      </c>
      <c r="C282" s="21" t="str">
        <f>IF(B282="","",VLOOKUP($B282,'女子'!$A$4:$K$118,3,))</f>
        <v>ﾔｸﾞﾁ ｱﾔﾉ</v>
      </c>
      <c r="D282" s="267">
        <f>IF(B282="","",VLOOKUP($B282,'女子'!$A$4:$K$118,4,))</f>
        <v>4</v>
      </c>
      <c r="E282" s="270"/>
      <c r="F282" s="265"/>
      <c r="H282" s="264"/>
      <c r="I282" s="265">
        <v>92</v>
      </c>
      <c r="J282" s="21" t="str">
        <f>IF(I282="","",VLOOKUP($I282,'女子'!$A$4:$K$118,3,))</f>
        <v>ﾔﾖｲ ｶｽﾞｻ</v>
      </c>
      <c r="K282" s="19"/>
      <c r="L282" s="270"/>
      <c r="M282" s="265"/>
    </row>
    <row r="283" spans="1:13" ht="18.75" customHeight="1">
      <c r="A283" s="264"/>
      <c r="B283" s="265"/>
      <c r="C283" s="20" t="str">
        <f>IF(B282="","",VLOOKUP($B282,'女子'!$A$4:$K$118,2,))</f>
        <v>矢口  綾乃</v>
      </c>
      <c r="D283" s="273"/>
      <c r="E283" s="270"/>
      <c r="F283" s="265"/>
      <c r="H283" s="264"/>
      <c r="I283" s="265"/>
      <c r="J283" s="20" t="str">
        <f>IF(I282="","",VLOOKUP($I282,'女子'!$A$4:$K$118,2,))</f>
        <v>弥生　一沙</v>
      </c>
      <c r="K283" s="19">
        <f>IF(I282="","",VLOOKUP($I282,'女子'!$A$4:$K$118,4,))</f>
        <v>6</v>
      </c>
      <c r="L283" s="270"/>
      <c r="M283" s="265"/>
    </row>
    <row r="284" spans="1:13" ht="13.5">
      <c r="A284" s="264"/>
      <c r="B284" s="265">
        <v>75</v>
      </c>
      <c r="C284" s="21" t="str">
        <f>IF(B284="","",VLOOKUP($B284,'女子'!$A$4:$K$118,3,))</f>
        <v>ｶﾜｸﾞﾁ ｱﾕﾐ</v>
      </c>
      <c r="D284" s="267">
        <f>IF(B284="","",VLOOKUP($B284,'女子'!$A$4:$K$118,4,))</f>
        <v>4</v>
      </c>
      <c r="E284" s="270"/>
      <c r="F284" s="265"/>
      <c r="H284" s="264"/>
      <c r="I284" s="265">
        <v>93</v>
      </c>
      <c r="J284" s="21" t="str">
        <f>IF(I284="","",VLOOKUP($I284,'女子'!$A$4:$K$118,3,))</f>
        <v>ｼﾐｽﾞ ｾｲｶ</v>
      </c>
      <c r="K284" s="19"/>
      <c r="L284" s="270"/>
      <c r="M284" s="265"/>
    </row>
    <row r="285" spans="1:13" ht="18.75" customHeight="1">
      <c r="A285" s="264"/>
      <c r="B285" s="265"/>
      <c r="C285" s="20" t="str">
        <f>IF(B284="","",VLOOKUP($B284,'女子'!$A$4:$K$118,2,))</f>
        <v>川口  歩美</v>
      </c>
      <c r="D285" s="273"/>
      <c r="E285" s="270"/>
      <c r="F285" s="265"/>
      <c r="H285" s="264"/>
      <c r="I285" s="265"/>
      <c r="J285" s="20" t="str">
        <f>IF(I284="","",VLOOKUP($I284,'女子'!$A$4:$K$118,2,))</f>
        <v>清水  聖花</v>
      </c>
      <c r="K285" s="19">
        <f>IF(I284="","",VLOOKUP($I284,'女子'!$A$4:$K$118,4,))</f>
        <v>6</v>
      </c>
      <c r="L285" s="270"/>
      <c r="M285" s="265"/>
    </row>
    <row r="286" spans="1:13" ht="13.5">
      <c r="A286" s="264"/>
      <c r="B286" s="265"/>
      <c r="C286" s="21">
        <f>IF(B286="","",VLOOKUP($B286,'女子'!$A$4:$K$118,3,))</f>
      </c>
      <c r="D286" s="267">
        <f>IF(B286="","",VLOOKUP($B286,'女子'!$A$4:$K$118,4,))</f>
      </c>
      <c r="E286" s="270"/>
      <c r="F286" s="265"/>
      <c r="H286" s="264"/>
      <c r="I286" s="265"/>
      <c r="J286" s="21">
        <f>IF(I286="","",VLOOKUP($I286,'女子'!$A$4:$K$118,3,))</f>
      </c>
      <c r="K286" s="19"/>
      <c r="L286" s="270"/>
      <c r="M286" s="265"/>
    </row>
    <row r="287" spans="1:13" ht="18.75" customHeight="1">
      <c r="A287" s="264"/>
      <c r="B287" s="265"/>
      <c r="C287" s="20">
        <f>IF(B286="","",VLOOKUP($B286,'女子'!$A$4:$K$118,2,))</f>
      </c>
      <c r="D287" s="273"/>
      <c r="E287" s="270"/>
      <c r="F287" s="265"/>
      <c r="H287" s="264"/>
      <c r="I287" s="265"/>
      <c r="J287" s="20">
        <f>IF(I286="","",VLOOKUP($I286,'女子'!$A$4:$K$118,2,))</f>
      </c>
      <c r="K287" s="19">
        <f>IF(I286="","",VLOOKUP($I286,'女子'!$A$4:$K$118,4,))</f>
      </c>
      <c r="L287" s="270"/>
      <c r="M287" s="265"/>
    </row>
    <row r="288" spans="1:13" ht="13.5">
      <c r="A288" s="264"/>
      <c r="B288" s="265"/>
      <c r="C288" s="21">
        <f>IF(B288="","",VLOOKUP($B288,'女子'!$A$4:$K$118,3,))</f>
      </c>
      <c r="D288" s="267">
        <f>IF(B288="","",VLOOKUP($B288,'女子'!$A$4:$K$118,4,))</f>
      </c>
      <c r="E288" s="270"/>
      <c r="F288" s="265"/>
      <c r="H288" s="264"/>
      <c r="I288" s="265"/>
      <c r="J288" s="21">
        <f>IF(I288="","",VLOOKUP($I288,'女子'!$A$4:$K$118,3,))</f>
      </c>
      <c r="K288" s="19"/>
      <c r="L288" s="270"/>
      <c r="M288" s="265"/>
    </row>
    <row r="289" spans="1:13" ht="18.75" customHeight="1">
      <c r="A289" s="264"/>
      <c r="B289" s="266"/>
      <c r="C289" s="23">
        <f>IF(B288="","",VLOOKUP($B288,'女子'!$A$4:$K$118,2,))</f>
      </c>
      <c r="D289" s="268"/>
      <c r="E289" s="268"/>
      <c r="F289" s="266"/>
      <c r="H289" s="264"/>
      <c r="I289" s="266"/>
      <c r="J289" s="23">
        <f>IF(I288="","",VLOOKUP($I288,'女子'!$A$4:$K$118,2,))</f>
      </c>
      <c r="K289" s="22">
        <f>IF(I288="","",VLOOKUP($I288,'女子'!$A$4:$K$118,4,))</f>
      </c>
      <c r="L289" s="268"/>
      <c r="M289" s="266"/>
    </row>
    <row r="290" spans="1:13" ht="13.5">
      <c r="A290" s="264">
        <v>4</v>
      </c>
      <c r="B290" s="271">
        <v>47</v>
      </c>
      <c r="C290" s="18" t="str">
        <f>IF(B290="","",VLOOKUP($B290,'女子'!$A$4:$K$118,3,))</f>
        <v>ｲﾄｳ ｽﾐﾚ</v>
      </c>
      <c r="D290" s="272">
        <f>IF(B290="","",VLOOKUP($B290,'女子'!$A$4:$K$118,4,))</f>
        <v>4</v>
      </c>
      <c r="E290" s="269" t="str">
        <f>IF(B290="","",VLOOKUP($B290,'女子'!$A$4:$K$118,11,))</f>
        <v>team MANO</v>
      </c>
      <c r="F290" s="271">
        <v>62.88</v>
      </c>
      <c r="H290" s="264">
        <v>8</v>
      </c>
      <c r="I290" s="271">
        <v>95</v>
      </c>
      <c r="J290" s="18" t="str">
        <f>IF(I290="","",VLOOKUP($I290,'女子'!$A$4:$K$118,3,))</f>
        <v>ｲﾅｻｷ ｱﾔｶ</v>
      </c>
      <c r="K290" s="17"/>
      <c r="L290" s="269" t="str">
        <f>IF(I290="","",VLOOKUP($I290,'女子'!$A$4:$K$118,11,))</f>
        <v>滑川ジュニア　A</v>
      </c>
      <c r="M290" s="271">
        <v>73.24</v>
      </c>
    </row>
    <row r="291" spans="1:13" ht="18.75" customHeight="1">
      <c r="A291" s="264"/>
      <c r="B291" s="265"/>
      <c r="C291" s="20" t="str">
        <f>IF(B290="","",VLOOKUP($B290,'女子'!$A$4:$K$118,2,))</f>
        <v>伊東　すみれ</v>
      </c>
      <c r="D291" s="273"/>
      <c r="E291" s="270"/>
      <c r="F291" s="265"/>
      <c r="H291" s="264"/>
      <c r="I291" s="265"/>
      <c r="J291" s="20" t="str">
        <f>IF(I290="","",VLOOKUP($I290,'女子'!$A$4:$K$118,2,))</f>
        <v>稲崎　彩夏</v>
      </c>
      <c r="K291" s="19">
        <f>IF(I290="","",VLOOKUP($I290,'女子'!$A$4:$K$118,4,))</f>
        <v>5</v>
      </c>
      <c r="L291" s="270"/>
      <c r="M291" s="265"/>
    </row>
    <row r="292" spans="1:13" ht="13.5">
      <c r="A292" s="264"/>
      <c r="B292" s="265">
        <v>46</v>
      </c>
      <c r="C292" s="21" t="str">
        <f>IF(B292="","",VLOOKUP($B292,'女子'!$A$4:$K$118,3,))</f>
        <v>ｲｽﾞﾐ ｱｶﾘ</v>
      </c>
      <c r="D292" s="267">
        <f>IF(B292="","",VLOOKUP($B292,'女子'!$A$4:$K$118,4,))</f>
        <v>5</v>
      </c>
      <c r="E292" s="270"/>
      <c r="F292" s="265"/>
      <c r="H292" s="264"/>
      <c r="I292" s="265">
        <v>96</v>
      </c>
      <c r="J292" s="21" t="str">
        <f>IF(I292="","",VLOOKUP($I292,'女子'!$A$4:$K$118,3,))</f>
        <v>ｲﾜﾔﾏ ｱｲﾘ</v>
      </c>
      <c r="K292" s="19"/>
      <c r="L292" s="270"/>
      <c r="M292" s="265"/>
    </row>
    <row r="293" spans="1:13" ht="18.75" customHeight="1">
      <c r="A293" s="264"/>
      <c r="B293" s="265"/>
      <c r="C293" s="20" t="str">
        <f>IF(B292="","",VLOOKUP($B292,'女子'!$A$4:$K$118,2,))</f>
        <v>泉　明里</v>
      </c>
      <c r="D293" s="273"/>
      <c r="E293" s="270"/>
      <c r="F293" s="265"/>
      <c r="H293" s="264"/>
      <c r="I293" s="265"/>
      <c r="J293" s="20" t="str">
        <f>IF(I292="","",VLOOKUP($I292,'女子'!$A$4:$K$118,2,))</f>
        <v>岩山　愛理</v>
      </c>
      <c r="K293" s="19">
        <f>IF(I292="","",VLOOKUP($I292,'女子'!$A$4:$K$118,4,))</f>
        <v>5</v>
      </c>
      <c r="L293" s="270"/>
      <c r="M293" s="265"/>
    </row>
    <row r="294" spans="1:13" ht="13.5">
      <c r="A294" s="264"/>
      <c r="B294" s="265">
        <v>45</v>
      </c>
      <c r="C294" s="21" t="str">
        <f>IF(B294="","",VLOOKUP($B294,'女子'!$A$4:$K$118,3,))</f>
        <v>ﾓﾄｷ ﾋｶﾘ</v>
      </c>
      <c r="D294" s="267">
        <f>IF(B294="","",VLOOKUP($B294,'女子'!$A$4:$K$118,4,))</f>
        <v>6</v>
      </c>
      <c r="E294" s="270"/>
      <c r="F294" s="265"/>
      <c r="H294" s="264"/>
      <c r="I294" s="265">
        <v>94</v>
      </c>
      <c r="J294" s="21" t="str">
        <f>IF(I294="","",VLOOKUP($I294,'女子'!$A$4:$K$118,3,))</f>
        <v>ｲｽﾞﾐ ﾘｺ</v>
      </c>
      <c r="K294" s="19"/>
      <c r="L294" s="270"/>
      <c r="M294" s="265"/>
    </row>
    <row r="295" spans="1:13" ht="18.75" customHeight="1">
      <c r="A295" s="264"/>
      <c r="B295" s="265"/>
      <c r="C295" s="20" t="str">
        <f>IF(B294="","",VLOOKUP($B294,'女子'!$A$4:$K$118,2,))</f>
        <v>元起　光里</v>
      </c>
      <c r="D295" s="273"/>
      <c r="E295" s="270"/>
      <c r="F295" s="265"/>
      <c r="H295" s="264"/>
      <c r="I295" s="265"/>
      <c r="J295" s="20" t="str">
        <f>IF(I294="","",VLOOKUP($I294,'女子'!$A$4:$K$118,2,))</f>
        <v>泉　梨恋</v>
      </c>
      <c r="K295" s="19">
        <f>IF(I294="","",VLOOKUP($I294,'女子'!$A$4:$K$118,4,))</f>
        <v>5</v>
      </c>
      <c r="L295" s="270"/>
      <c r="M295" s="265"/>
    </row>
    <row r="296" spans="1:13" ht="13.5">
      <c r="A296" s="264"/>
      <c r="B296" s="265">
        <v>44</v>
      </c>
      <c r="C296" s="21" t="str">
        <f>IF(B296="","",VLOOKUP($B296,'女子'!$A$4:$K$118,3,))</f>
        <v>ｱﾘﾓﾄ ｶｵﾘ</v>
      </c>
      <c r="D296" s="267">
        <f>IF(B296="","",VLOOKUP($B296,'女子'!$A$4:$K$118,4,))</f>
        <v>6</v>
      </c>
      <c r="E296" s="270"/>
      <c r="F296" s="265"/>
      <c r="H296" s="264"/>
      <c r="I296" s="265">
        <v>97</v>
      </c>
      <c r="J296" s="21" t="str">
        <f>IF(I296="","",VLOOKUP($I296,'女子'!$A$4:$K$118,3,))</f>
        <v>ｵｶﾔﾏ ﾅﾅ</v>
      </c>
      <c r="K296" s="19"/>
      <c r="L296" s="270"/>
      <c r="M296" s="265"/>
    </row>
    <row r="297" spans="1:13" ht="18.75" customHeight="1">
      <c r="A297" s="264"/>
      <c r="B297" s="265"/>
      <c r="C297" s="20" t="str">
        <f>IF(B296="","",VLOOKUP($B296,'女子'!$A$4:$K$118,2,))</f>
        <v>有本　香織</v>
      </c>
      <c r="D297" s="273"/>
      <c r="E297" s="270"/>
      <c r="F297" s="265"/>
      <c r="H297" s="264"/>
      <c r="I297" s="265"/>
      <c r="J297" s="20" t="str">
        <f>IF(I296="","",VLOOKUP($I296,'女子'!$A$4:$K$118,2,))</f>
        <v>岡山　菜々</v>
      </c>
      <c r="K297" s="19">
        <f>IF(I296="","",VLOOKUP($I296,'女子'!$A$4:$K$118,4,))</f>
        <v>5</v>
      </c>
      <c r="L297" s="270"/>
      <c r="M297" s="265"/>
    </row>
    <row r="298" spans="1:13" ht="13.5">
      <c r="A298" s="264"/>
      <c r="B298" s="265"/>
      <c r="C298" s="21">
        <f>IF(B298="","",VLOOKUP($B298,'女子'!$A$4:$K$118,3,))</f>
      </c>
      <c r="D298" s="267">
        <f>IF(B298="","",VLOOKUP($B298,'女子'!$A$4:$K$118,4,))</f>
      </c>
      <c r="E298" s="270"/>
      <c r="F298" s="265"/>
      <c r="H298" s="264"/>
      <c r="I298" s="265"/>
      <c r="J298" s="21">
        <f>IF(I298="","",VLOOKUP($I298,'女子'!$A$4:$K$118,3,))</f>
      </c>
      <c r="K298" s="19"/>
      <c r="L298" s="270"/>
      <c r="M298" s="265"/>
    </row>
    <row r="299" spans="1:13" ht="18.75" customHeight="1">
      <c r="A299" s="264"/>
      <c r="B299" s="265"/>
      <c r="C299" s="20">
        <f>IF(B298="","",VLOOKUP($B298,'女子'!$A$4:$K$118,2,))</f>
      </c>
      <c r="D299" s="273"/>
      <c r="E299" s="270"/>
      <c r="F299" s="265"/>
      <c r="H299" s="264"/>
      <c r="I299" s="265"/>
      <c r="J299" s="20">
        <f>IF(I298="","",VLOOKUP($I298,'女子'!$A$4:$K$118,2,))</f>
      </c>
      <c r="K299" s="19">
        <f>IF(I298="","",VLOOKUP($I298,'女子'!$A$4:$K$118,4,))</f>
      </c>
      <c r="L299" s="270"/>
      <c r="M299" s="265"/>
    </row>
    <row r="300" spans="1:13" ht="13.5">
      <c r="A300" s="264"/>
      <c r="B300" s="265"/>
      <c r="C300" s="21">
        <f>IF(B300="","",VLOOKUP($B300,'女子'!$A$4:$K$118,3,))</f>
      </c>
      <c r="D300" s="267">
        <f>IF(B300="","",VLOOKUP($B300,'女子'!$A$4:$K$118,4,))</f>
      </c>
      <c r="E300" s="270"/>
      <c r="F300" s="265"/>
      <c r="H300" s="264"/>
      <c r="I300" s="265"/>
      <c r="J300" s="21">
        <f>IF(I300="","",VLOOKUP($I300,'女子'!$A$4:$K$118,3,))</f>
      </c>
      <c r="K300" s="19"/>
      <c r="L300" s="270"/>
      <c r="M300" s="265"/>
    </row>
    <row r="301" spans="1:13" ht="18.75" customHeight="1">
      <c r="A301" s="264"/>
      <c r="B301" s="266"/>
      <c r="C301" s="23">
        <f>IF(B300="","",VLOOKUP($B300,'女子'!$A$4:$K$118,2,))</f>
      </c>
      <c r="D301" s="268"/>
      <c r="E301" s="268"/>
      <c r="F301" s="266"/>
      <c r="H301" s="264"/>
      <c r="I301" s="266"/>
      <c r="J301" s="23">
        <f>IF(I300="","",VLOOKUP($I300,'女子'!$A$4:$K$118,2,))</f>
      </c>
      <c r="K301" s="22">
        <f>IF(I300="","",VLOOKUP($I300,'女子'!$A$4:$K$118,4,))</f>
      </c>
      <c r="L301" s="268"/>
      <c r="M301" s="266"/>
    </row>
    <row r="302" spans="1:13" ht="13.5">
      <c r="A302" s="12"/>
      <c r="B302" s="12"/>
      <c r="C302" s="13"/>
      <c r="D302" s="12"/>
      <c r="E302" s="12"/>
      <c r="F302" s="12"/>
      <c r="H302" s="12"/>
      <c r="I302" s="12"/>
      <c r="J302" s="13"/>
      <c r="K302" s="12"/>
      <c r="L302" s="12"/>
      <c r="M302" s="12"/>
    </row>
    <row r="303" spans="1:13" ht="13.5">
      <c r="A303" s="12"/>
      <c r="B303" s="12"/>
      <c r="C303" s="13"/>
      <c r="D303" s="12"/>
      <c r="E303" s="12"/>
      <c r="F303" s="12"/>
      <c r="H303" s="12"/>
      <c r="I303" s="12"/>
      <c r="J303" s="13"/>
      <c r="K303" s="12"/>
      <c r="L303" s="12"/>
      <c r="M303" s="12"/>
    </row>
    <row r="304" spans="8:13" ht="13.5">
      <c r="H304" s="274"/>
      <c r="I304" s="274"/>
      <c r="J304" s="5"/>
      <c r="K304" s="1"/>
      <c r="L304" s="6"/>
      <c r="M304" s="1"/>
    </row>
    <row r="305" spans="8:13" ht="13.5">
      <c r="H305" s="274"/>
      <c r="I305" s="274"/>
      <c r="K305" s="1"/>
      <c r="L305" s="6"/>
      <c r="M305" s="1"/>
    </row>
    <row r="306" spans="8:13" ht="13.5">
      <c r="H306" s="274"/>
      <c r="I306" s="274"/>
      <c r="J306" s="5"/>
      <c r="K306" s="1"/>
      <c r="L306" s="6"/>
      <c r="M306" s="1"/>
    </row>
    <row r="307" spans="8:13" ht="13.5">
      <c r="H307" s="274"/>
      <c r="I307" s="274"/>
      <c r="K307" s="1"/>
      <c r="L307" s="6"/>
      <c r="M307" s="1"/>
    </row>
    <row r="308" spans="8:13" ht="13.5">
      <c r="H308" s="1"/>
      <c r="I308" s="1"/>
      <c r="K308" s="1"/>
      <c r="L308" s="6"/>
      <c r="M308" s="1"/>
    </row>
    <row r="309" spans="8:13" ht="13.5">
      <c r="H309" s="1"/>
      <c r="I309" s="1"/>
      <c r="K309" s="1"/>
      <c r="L309" s="6"/>
      <c r="M309" s="1"/>
    </row>
    <row r="310" spans="8:13" ht="13.5">
      <c r="H310" s="1"/>
      <c r="I310" s="1"/>
      <c r="K310" s="1"/>
      <c r="L310" s="6"/>
      <c r="M310" s="1"/>
    </row>
    <row r="311" spans="8:13" ht="13.5">
      <c r="H311" s="1"/>
      <c r="I311" s="1"/>
      <c r="K311" s="1"/>
      <c r="L311" s="6"/>
      <c r="M311" s="1"/>
    </row>
    <row r="312" spans="8:13" ht="13.5">
      <c r="H312" s="1"/>
      <c r="I312" s="1"/>
      <c r="K312" s="1"/>
      <c r="L312" s="6"/>
      <c r="M312" s="1"/>
    </row>
    <row r="313" spans="8:13" ht="13.5">
      <c r="H313" s="1"/>
      <c r="I313" s="1"/>
      <c r="K313" s="1"/>
      <c r="L313" s="6"/>
      <c r="M313" s="1"/>
    </row>
    <row r="314" spans="8:13" ht="13.5">
      <c r="H314" s="1"/>
      <c r="I314" s="1"/>
      <c r="K314" s="1"/>
      <c r="L314" s="6"/>
      <c r="M314" s="1"/>
    </row>
    <row r="315" spans="8:13" ht="13.5">
      <c r="H315" s="1"/>
      <c r="I315" s="1"/>
      <c r="K315" s="1"/>
      <c r="L315" s="6"/>
      <c r="M315" s="1"/>
    </row>
    <row r="316" spans="8:13" ht="13.5">
      <c r="H316" s="274"/>
      <c r="I316" s="274"/>
      <c r="J316" s="5"/>
      <c r="K316" s="1"/>
      <c r="L316" s="6"/>
      <c r="M316" s="1"/>
    </row>
    <row r="317" spans="1:13" ht="13.5">
      <c r="A317" s="2" t="s">
        <v>57</v>
      </c>
      <c r="H317" s="274"/>
      <c r="I317" s="274"/>
      <c r="K317" s="1"/>
      <c r="L317" s="6"/>
      <c r="M317" s="1"/>
    </row>
    <row r="318" spans="1:13" ht="19.5" customHeight="1">
      <c r="A318" s="14" t="s">
        <v>14</v>
      </c>
      <c r="B318" s="15" t="s">
        <v>11</v>
      </c>
      <c r="C318" s="16" t="s">
        <v>16</v>
      </c>
      <c r="D318" s="15" t="s">
        <v>3</v>
      </c>
      <c r="E318" s="15" t="s">
        <v>85</v>
      </c>
      <c r="F318" s="15" t="s">
        <v>12</v>
      </c>
      <c r="G318" s="7"/>
      <c r="H318" s="14" t="s">
        <v>14</v>
      </c>
      <c r="I318" s="15" t="s">
        <v>11</v>
      </c>
      <c r="J318" s="16" t="s">
        <v>16</v>
      </c>
      <c r="K318" s="15" t="s">
        <v>3</v>
      </c>
      <c r="L318" s="15" t="s">
        <v>85</v>
      </c>
      <c r="M318" s="15" t="s">
        <v>12</v>
      </c>
    </row>
    <row r="319" spans="1:13" ht="13.5">
      <c r="A319" s="264">
        <v>1</v>
      </c>
      <c r="B319" s="271"/>
      <c r="C319" s="18">
        <f>IF(B319="","",VLOOKUP($B319,'女子'!$A$4:$K$118,3,))</f>
      </c>
      <c r="D319" s="272">
        <f>IF(B319="","",VLOOKUP($B319,'女子'!$A$4:$K$118,4,))</f>
      </c>
      <c r="E319" s="269">
        <f>IF(B319="","",VLOOKUP($B319,'女子'!$A$4:$K$118,11,))</f>
      </c>
      <c r="F319" s="271"/>
      <c r="H319" s="264">
        <v>5</v>
      </c>
      <c r="I319" s="271">
        <v>19</v>
      </c>
      <c r="J319" s="18" t="str">
        <f>IF(I319="","",VLOOKUP($I319,'女子'!$A$4:$K$118,3,))</f>
        <v>ﾏｴﾀﾞ ﾕﾘｶ</v>
      </c>
      <c r="K319" s="17"/>
      <c r="L319" s="269" t="str">
        <f>IF(I319="","",VLOOKUP($I319,'女子'!$A$4:$K$118,11,))</f>
        <v>Ａ.Ｃ.ＴＯＹＡＭＡ Jr. Ａ</v>
      </c>
      <c r="M319" s="271">
        <v>61.55</v>
      </c>
    </row>
    <row r="320" spans="1:13" ht="18.75" customHeight="1">
      <c r="A320" s="264"/>
      <c r="B320" s="265"/>
      <c r="C320" s="20">
        <f>IF(B319="","",VLOOKUP($B319,'女子'!$A$4:$K$118,2,))</f>
      </c>
      <c r="D320" s="273"/>
      <c r="E320" s="270"/>
      <c r="F320" s="265"/>
      <c r="H320" s="264"/>
      <c r="I320" s="265"/>
      <c r="J320" s="20" t="str">
        <f>IF(I319="","",VLOOKUP($I319,'女子'!$A$4:$K$118,2,))</f>
        <v>前田 百合香</v>
      </c>
      <c r="K320" s="19">
        <f>IF(I319="","",VLOOKUP($I319,'女子'!$A$4:$K$118,4,))</f>
        <v>4</v>
      </c>
      <c r="L320" s="270"/>
      <c r="M320" s="265"/>
    </row>
    <row r="321" spans="1:13" ht="13.5">
      <c r="A321" s="264"/>
      <c r="B321" s="265"/>
      <c r="C321" s="21">
        <f>IF(B321="","",VLOOKUP($B321,'女子'!$A$4:$K$118,3,))</f>
      </c>
      <c r="D321" s="267">
        <f>IF(B321="","",VLOOKUP($B321,'女子'!$A$4:$K$118,4,))</f>
      </c>
      <c r="E321" s="270"/>
      <c r="F321" s="265"/>
      <c r="H321" s="264"/>
      <c r="I321" s="265">
        <v>18</v>
      </c>
      <c r="J321" s="21" t="str">
        <f>IF(I321="","",VLOOKUP($I321,'女子'!$A$4:$K$118,3,))</f>
        <v>ﾋｶｹﾞ ﾕﾂﾞｷ</v>
      </c>
      <c r="K321" s="19"/>
      <c r="L321" s="270"/>
      <c r="M321" s="265"/>
    </row>
    <row r="322" spans="1:13" ht="18.75" customHeight="1">
      <c r="A322" s="264"/>
      <c r="B322" s="265"/>
      <c r="C322" s="20">
        <f>IF(B321="","",VLOOKUP($B321,'女子'!$A$4:$K$118,2,))</f>
      </c>
      <c r="D322" s="273"/>
      <c r="E322" s="270"/>
      <c r="F322" s="265"/>
      <c r="H322" s="264"/>
      <c r="I322" s="265"/>
      <c r="J322" s="20" t="str">
        <f>IF(I321="","",VLOOKUP($I321,'女子'!$A$4:$K$118,2,))</f>
        <v>日影　柚月</v>
      </c>
      <c r="K322" s="19">
        <f>IF(I321="","",VLOOKUP($I321,'女子'!$A$4:$K$118,4,))</f>
        <v>4</v>
      </c>
      <c r="L322" s="270"/>
      <c r="M322" s="265"/>
    </row>
    <row r="323" spans="1:13" ht="13.5">
      <c r="A323" s="264"/>
      <c r="B323" s="265"/>
      <c r="C323" s="21">
        <f>IF(B323="","",VLOOKUP($B323,'女子'!$A$4:$K$118,3,))</f>
      </c>
      <c r="D323" s="267">
        <f>IF(B323="","",VLOOKUP($B323,'女子'!$A$4:$K$118,4,))</f>
      </c>
      <c r="E323" s="270"/>
      <c r="F323" s="265"/>
      <c r="H323" s="264"/>
      <c r="I323" s="265">
        <v>23</v>
      </c>
      <c r="J323" s="21" t="str">
        <f>IF(I323="","",VLOOKUP($I323,'女子'!$A$4:$K$118,3,))</f>
        <v>ｻｶｴ ﾕﾂﾞｷ</v>
      </c>
      <c r="K323" s="19"/>
      <c r="L323" s="270"/>
      <c r="M323" s="265"/>
    </row>
    <row r="324" spans="1:13" ht="18.75" customHeight="1">
      <c r="A324" s="264"/>
      <c r="B324" s="265"/>
      <c r="C324" s="20">
        <f>IF(B323="","",VLOOKUP($B323,'女子'!$A$4:$K$118,2,))</f>
      </c>
      <c r="D324" s="273"/>
      <c r="E324" s="270"/>
      <c r="F324" s="265"/>
      <c r="H324" s="264"/>
      <c r="I324" s="265"/>
      <c r="J324" s="20" t="str">
        <f>IF(I323="","",VLOOKUP($I323,'女子'!$A$4:$K$118,2,))</f>
        <v>栄　結月</v>
      </c>
      <c r="K324" s="19">
        <f>IF(I323="","",VLOOKUP($I323,'女子'!$A$4:$K$118,4,))</f>
        <v>6</v>
      </c>
      <c r="L324" s="270"/>
      <c r="M324" s="265"/>
    </row>
    <row r="325" spans="1:13" ht="13.5">
      <c r="A325" s="264"/>
      <c r="B325" s="265"/>
      <c r="C325" s="21">
        <f>IF(B325="","",VLOOKUP($B325,'女子'!$A$4:$K$118,3,))</f>
      </c>
      <c r="D325" s="267">
        <f>IF(B325="","",VLOOKUP($B325,'女子'!$A$4:$K$118,4,))</f>
      </c>
      <c r="E325" s="270"/>
      <c r="F325" s="265"/>
      <c r="H325" s="264"/>
      <c r="I325" s="265">
        <v>22</v>
      </c>
      <c r="J325" s="21" t="str">
        <f>IF(I325="","",VLOOKUP($I325,'女子'!$A$4:$K$118,3,))</f>
        <v>ﾑﾗﾀ ﾉﾉｶ</v>
      </c>
      <c r="K325" s="19"/>
      <c r="L325" s="270"/>
      <c r="M325" s="265"/>
    </row>
    <row r="326" spans="1:13" ht="18.75" customHeight="1">
      <c r="A326" s="264"/>
      <c r="B326" s="265"/>
      <c r="C326" s="20">
        <f>IF(B325="","",VLOOKUP($B325,'女子'!$A$4:$K$118,2,))</f>
      </c>
      <c r="D326" s="273"/>
      <c r="E326" s="270"/>
      <c r="F326" s="265"/>
      <c r="H326" s="264"/>
      <c r="I326" s="265"/>
      <c r="J326" s="20" t="str">
        <f>IF(I325="","",VLOOKUP($I325,'女子'!$A$4:$K$118,2,))</f>
        <v>村田　野乃花</v>
      </c>
      <c r="K326" s="19">
        <f>IF(I325="","",VLOOKUP($I325,'女子'!$A$4:$K$118,4,))</f>
        <v>6</v>
      </c>
      <c r="L326" s="270"/>
      <c r="M326" s="265"/>
    </row>
    <row r="327" spans="1:13" ht="13.5">
      <c r="A327" s="264"/>
      <c r="B327" s="265"/>
      <c r="C327" s="21">
        <f>IF(B327="","",VLOOKUP($B327,'女子'!$A$4:$K$118,3,))</f>
      </c>
      <c r="D327" s="267">
        <f>IF(B327="","",VLOOKUP($B327,'女子'!$A$4:$K$118,4,))</f>
      </c>
      <c r="E327" s="270"/>
      <c r="F327" s="265"/>
      <c r="H327" s="264"/>
      <c r="I327" s="265"/>
      <c r="J327" s="21">
        <f>IF(I327="","",VLOOKUP($I327,'女子'!$A$4:$K$118,3,))</f>
      </c>
      <c r="K327" s="19"/>
      <c r="L327" s="270"/>
      <c r="M327" s="265"/>
    </row>
    <row r="328" spans="1:13" ht="18.75" customHeight="1">
      <c r="A328" s="264"/>
      <c r="B328" s="265"/>
      <c r="C328" s="20">
        <f>IF(B327="","",VLOOKUP($B327,'女子'!$A$4:$K$118,2,))</f>
      </c>
      <c r="D328" s="273"/>
      <c r="E328" s="270"/>
      <c r="F328" s="265"/>
      <c r="H328" s="264"/>
      <c r="I328" s="265"/>
      <c r="J328" s="20">
        <f>IF(I327="","",VLOOKUP($I327,'女子'!$A$4:$K$118,2,))</f>
      </c>
      <c r="K328" s="19">
        <f>IF(I327="","",VLOOKUP($I327,'女子'!$A$4:$K$118,4,))</f>
      </c>
      <c r="L328" s="270"/>
      <c r="M328" s="265"/>
    </row>
    <row r="329" spans="1:13" ht="13.5">
      <c r="A329" s="264"/>
      <c r="B329" s="265"/>
      <c r="C329" s="21">
        <f>IF(B329="","",VLOOKUP($B329,'女子'!$A$4:$K$118,3,))</f>
      </c>
      <c r="D329" s="267">
        <f>IF(B329="","",VLOOKUP($B329,'女子'!$A$4:$K$118,4,))</f>
      </c>
      <c r="E329" s="270"/>
      <c r="F329" s="265"/>
      <c r="H329" s="264"/>
      <c r="I329" s="265"/>
      <c r="J329" s="21">
        <f>IF(I329="","",VLOOKUP($I329,'女子'!$A$4:$K$118,3,))</f>
      </c>
      <c r="K329" s="19"/>
      <c r="L329" s="270"/>
      <c r="M329" s="265"/>
    </row>
    <row r="330" spans="1:13" ht="18.75" customHeight="1">
      <c r="A330" s="264"/>
      <c r="B330" s="266"/>
      <c r="C330" s="23">
        <f>IF(B329="","",VLOOKUP($B329,'女子'!$A$4:$K$118,2,))</f>
      </c>
      <c r="D330" s="268"/>
      <c r="E330" s="268"/>
      <c r="F330" s="266"/>
      <c r="H330" s="264"/>
      <c r="I330" s="266"/>
      <c r="J330" s="23">
        <f>IF(I329="","",VLOOKUP($I329,'女子'!$A$4:$K$118,2,))</f>
      </c>
      <c r="K330" s="22">
        <f>IF(I329="","",VLOOKUP($I329,'女子'!$A$4:$K$118,4,))</f>
      </c>
      <c r="L330" s="268"/>
      <c r="M330" s="266"/>
    </row>
    <row r="331" spans="1:13" ht="13.5">
      <c r="A331" s="264">
        <v>2</v>
      </c>
      <c r="B331" s="271">
        <v>71</v>
      </c>
      <c r="C331" s="18" t="str">
        <f>IF(B331="","",VLOOKUP($B331,'女子'!$A$4:$K$118,3,))</f>
        <v>ﾅｼｷ ｻｴ</v>
      </c>
      <c r="D331" s="272">
        <f>IF(B331="","",VLOOKUP($B331,'女子'!$A$4:$K$118,4,))</f>
        <v>3</v>
      </c>
      <c r="E331" s="269" t="str">
        <f>IF(B331="","",VLOOKUP($B331,'女子'!$A$4:$K$118,11,))</f>
        <v>魚津陸上　J</v>
      </c>
      <c r="F331" s="271">
        <v>76.09</v>
      </c>
      <c r="H331" s="264">
        <v>6</v>
      </c>
      <c r="I331" s="271">
        <v>86</v>
      </c>
      <c r="J331" s="18" t="str">
        <f>IF(I331="","",VLOOKUP($I331,'女子'!$A$4:$K$118,3,))</f>
        <v>ｾｷｸﾞﾁ ﾋﾅ</v>
      </c>
      <c r="K331" s="17"/>
      <c r="L331" s="269" t="str">
        <f>IF(I331="","",VLOOKUP($I331,'女子'!$A$4:$K$118,11,))</f>
        <v>魚津陸上　F</v>
      </c>
      <c r="M331" s="271">
        <v>63.55</v>
      </c>
    </row>
    <row r="332" spans="1:13" ht="18.75" customHeight="1">
      <c r="A332" s="264"/>
      <c r="B332" s="265"/>
      <c r="C332" s="20" t="str">
        <f>IF(B331="","",VLOOKUP($B331,'女子'!$A$4:$K$118,2,))</f>
        <v>梨木　彩衣</v>
      </c>
      <c r="D332" s="273"/>
      <c r="E332" s="270"/>
      <c r="F332" s="265"/>
      <c r="H332" s="264"/>
      <c r="I332" s="265"/>
      <c r="J332" s="20" t="str">
        <f>IF(I331="","",VLOOKUP($I331,'女子'!$A$4:$K$118,2,))</f>
        <v>関口　陽菜</v>
      </c>
      <c r="K332" s="19">
        <f>IF(I331="","",VLOOKUP($I331,'女子'!$A$4:$K$118,4,))</f>
        <v>5</v>
      </c>
      <c r="L332" s="270"/>
      <c r="M332" s="265"/>
    </row>
    <row r="333" spans="1:13" ht="13.5">
      <c r="A333" s="264"/>
      <c r="B333" s="265">
        <v>73</v>
      </c>
      <c r="C333" s="21" t="str">
        <f>IF(B333="","",VLOOKUP($B333,'女子'!$A$4:$K$118,3,))</f>
        <v>ｼﾐｽﾞ ｺﾊﾙ</v>
      </c>
      <c r="D333" s="267">
        <f>IF(B333="","",VLOOKUP($B333,'女子'!$A$4:$K$118,4,))</f>
        <v>3</v>
      </c>
      <c r="E333" s="270"/>
      <c r="F333" s="265"/>
      <c r="H333" s="264"/>
      <c r="I333" s="265">
        <v>87</v>
      </c>
      <c r="J333" s="21" t="str">
        <f>IF(I333="","",VLOOKUP($I333,'女子'!$A$4:$K$118,3,))</f>
        <v>ｷﾀﾉ ﾌｳ</v>
      </c>
      <c r="K333" s="19"/>
      <c r="L333" s="270"/>
      <c r="M333" s="265"/>
    </row>
    <row r="334" spans="1:13" ht="18.75" customHeight="1">
      <c r="A334" s="264"/>
      <c r="B334" s="265"/>
      <c r="C334" s="20" t="str">
        <f>IF(B333="","",VLOOKUP($B333,'女子'!$A$4:$K$118,2,))</f>
        <v>清水　小春</v>
      </c>
      <c r="D334" s="273"/>
      <c r="E334" s="270"/>
      <c r="F334" s="265"/>
      <c r="H334" s="264"/>
      <c r="I334" s="265"/>
      <c r="J334" s="20" t="str">
        <f>IF(I333="","",VLOOKUP($I333,'女子'!$A$4:$K$118,2,))</f>
        <v>北野　風生</v>
      </c>
      <c r="K334" s="19">
        <f>IF(I333="","",VLOOKUP($I333,'女子'!$A$4:$K$118,4,))</f>
        <v>5</v>
      </c>
      <c r="L334" s="270"/>
      <c r="M334" s="265"/>
    </row>
    <row r="335" spans="1:13" ht="13.5">
      <c r="A335" s="264"/>
      <c r="B335" s="265">
        <v>70</v>
      </c>
      <c r="C335" s="21" t="str">
        <f>IF(B335="","",VLOOKUP($B335,'女子'!$A$4:$K$118,3,))</f>
        <v>ｻｶｲﾕﾒ</v>
      </c>
      <c r="D335" s="267">
        <f>IF(B335="","",VLOOKUP($B335,'女子'!$A$4:$K$118,4,))</f>
        <v>3</v>
      </c>
      <c r="E335" s="270"/>
      <c r="F335" s="265"/>
      <c r="H335" s="264"/>
      <c r="I335" s="265">
        <v>88</v>
      </c>
      <c r="J335" s="21" t="str">
        <f>IF(I335="","",VLOOKUP($I335,'女子'!$A$4:$K$118,3,))</f>
        <v>ﾊﾔｼ ｽｽﾞｶ</v>
      </c>
      <c r="K335" s="19"/>
      <c r="L335" s="270"/>
      <c r="M335" s="265"/>
    </row>
    <row r="336" spans="1:13" ht="18.75" customHeight="1">
      <c r="A336" s="264"/>
      <c r="B336" s="265"/>
      <c r="C336" s="20" t="str">
        <f>IF(B335="","",VLOOKUP($B335,'女子'!$A$4:$K$118,2,))</f>
        <v>酒井　優萌</v>
      </c>
      <c r="D336" s="273"/>
      <c r="E336" s="270"/>
      <c r="F336" s="265"/>
      <c r="H336" s="264"/>
      <c r="I336" s="265"/>
      <c r="J336" s="20" t="str">
        <f>IF(I335="","",VLOOKUP($I335,'女子'!$A$4:$K$118,2,))</f>
        <v>林　涼花</v>
      </c>
      <c r="K336" s="19">
        <f>IF(I335="","",VLOOKUP($I335,'女子'!$A$4:$K$118,4,))</f>
        <v>5</v>
      </c>
      <c r="L336" s="270"/>
      <c r="M336" s="265"/>
    </row>
    <row r="337" spans="1:13" ht="13.5">
      <c r="A337" s="264"/>
      <c r="B337" s="265">
        <v>72</v>
      </c>
      <c r="C337" s="21" t="str">
        <f>IF(B337="","",VLOOKUP($B337,'女子'!$A$4:$K$118,3,))</f>
        <v>ｵｶﾓﾄ ﾗﾅ</v>
      </c>
      <c r="D337" s="267">
        <f>IF(B337="","",VLOOKUP($B337,'女子'!$A$4:$K$118,4,))</f>
        <v>3</v>
      </c>
      <c r="E337" s="270"/>
      <c r="F337" s="265"/>
      <c r="H337" s="264"/>
      <c r="I337" s="265">
        <v>89</v>
      </c>
      <c r="J337" s="21" t="str">
        <f>IF(I337="","",VLOOKUP($I337,'女子'!$A$4:$K$118,3,))</f>
        <v>ｲｼｶﾜ ﾘｺ</v>
      </c>
      <c r="K337" s="19"/>
      <c r="L337" s="270"/>
      <c r="M337" s="265"/>
    </row>
    <row r="338" spans="1:13" ht="18.75" customHeight="1">
      <c r="A338" s="264"/>
      <c r="B338" s="265"/>
      <c r="C338" s="20" t="str">
        <f>IF(B337="","",VLOOKUP($B337,'女子'!$A$4:$K$118,2,))</f>
        <v>岡本  藍奈</v>
      </c>
      <c r="D338" s="273"/>
      <c r="E338" s="270"/>
      <c r="F338" s="265"/>
      <c r="H338" s="264"/>
      <c r="I338" s="265"/>
      <c r="J338" s="20" t="str">
        <f>IF(I337="","",VLOOKUP($I337,'女子'!$A$4:$K$118,2,))</f>
        <v>石川  莉子</v>
      </c>
      <c r="K338" s="19">
        <f>IF(I337="","",VLOOKUP($I337,'女子'!$A$4:$K$118,4,))</f>
        <v>5</v>
      </c>
      <c r="L338" s="270"/>
      <c r="M338" s="265"/>
    </row>
    <row r="339" spans="1:13" ht="13.5">
      <c r="A339" s="264"/>
      <c r="B339" s="265"/>
      <c r="C339" s="21">
        <f>IF(B339="","",VLOOKUP($B339,'女子'!$A$4:$K$118,3,))</f>
      </c>
      <c r="D339" s="267">
        <f>IF(B339="","",VLOOKUP($B339,'女子'!$A$4:$K$118,4,))</f>
      </c>
      <c r="E339" s="270"/>
      <c r="F339" s="265"/>
      <c r="H339" s="264"/>
      <c r="I339" s="265"/>
      <c r="J339" s="21">
        <f>IF(I339="","",VLOOKUP($I339,'女子'!$A$4:$K$118,3,))</f>
      </c>
      <c r="K339" s="19"/>
      <c r="L339" s="270"/>
      <c r="M339" s="265"/>
    </row>
    <row r="340" spans="1:13" ht="18.75" customHeight="1">
      <c r="A340" s="264"/>
      <c r="B340" s="265"/>
      <c r="C340" s="20">
        <f>IF(B339="","",VLOOKUP($B339,'女子'!$A$4:$K$118,2,))</f>
      </c>
      <c r="D340" s="273"/>
      <c r="E340" s="270"/>
      <c r="F340" s="265"/>
      <c r="H340" s="264"/>
      <c r="I340" s="265"/>
      <c r="J340" s="20">
        <f>IF(I339="","",VLOOKUP($I339,'女子'!$A$4:$K$118,2,))</f>
      </c>
      <c r="K340" s="19">
        <f>IF(I339="","",VLOOKUP($I339,'女子'!$A$4:$K$118,4,))</f>
      </c>
      <c r="L340" s="270"/>
      <c r="M340" s="265"/>
    </row>
    <row r="341" spans="1:13" ht="13.5">
      <c r="A341" s="264"/>
      <c r="B341" s="265"/>
      <c r="C341" s="21">
        <f>IF(B341="","",VLOOKUP($B341,'女子'!$A$4:$K$118,3,))</f>
      </c>
      <c r="D341" s="267">
        <f>IF(B341="","",VLOOKUP($B341,'女子'!$A$4:$K$118,4,))</f>
      </c>
      <c r="E341" s="270"/>
      <c r="F341" s="265"/>
      <c r="H341" s="264"/>
      <c r="I341" s="265"/>
      <c r="J341" s="21">
        <f>IF(I341="","",VLOOKUP($I341,'女子'!$A$4:$K$118,3,))</f>
      </c>
      <c r="K341" s="19"/>
      <c r="L341" s="270"/>
      <c r="M341" s="265"/>
    </row>
    <row r="342" spans="1:13" ht="18.75" customHeight="1">
      <c r="A342" s="264"/>
      <c r="B342" s="266"/>
      <c r="C342" s="23">
        <f>IF(B341="","",VLOOKUP($B341,'女子'!$A$4:$K$118,2,))</f>
      </c>
      <c r="D342" s="268"/>
      <c r="E342" s="268"/>
      <c r="F342" s="266"/>
      <c r="H342" s="264"/>
      <c r="I342" s="266"/>
      <c r="J342" s="23">
        <f>IF(I341="","",VLOOKUP($I341,'女子'!$A$4:$K$118,2,))</f>
      </c>
      <c r="K342" s="22">
        <f>IF(I341="","",VLOOKUP($I341,'女子'!$A$4:$K$118,4,))</f>
      </c>
      <c r="L342" s="268"/>
      <c r="M342" s="266"/>
    </row>
    <row r="343" spans="1:13" ht="13.5">
      <c r="A343" s="264">
        <v>3</v>
      </c>
      <c r="B343" s="271">
        <v>100</v>
      </c>
      <c r="C343" s="18" t="str">
        <f>IF(B343="","",VLOOKUP($B343,'女子'!$A$4:$K$118,3,))</f>
        <v>ｱｵﾔﾏ ｶｴﾃﾞ</v>
      </c>
      <c r="D343" s="272">
        <f>IF(B343="","",VLOOKUP($B343,'女子'!$A$4:$K$118,4,))</f>
        <v>6</v>
      </c>
      <c r="E343" s="269" t="str">
        <f>IF(B343="","",VLOOKUP($B343,'女子'!$A$4:$K$118,11,))</f>
        <v>滑川ジュニア　B</v>
      </c>
      <c r="F343" s="271">
        <v>62.16</v>
      </c>
      <c r="H343" s="264">
        <v>7</v>
      </c>
      <c r="I343" s="271">
        <v>60</v>
      </c>
      <c r="J343" s="18" t="str">
        <f>IF(I343="","",VLOOKUP($I343,'女子'!$A$4:$K$118,3,))</f>
        <v>ﾅﾍﾞｼﾏ ﾓﾓｶ</v>
      </c>
      <c r="K343" s="17"/>
      <c r="L343" s="269" t="str">
        <f>IF(I343="","",VLOOKUP($I343,'女子'!$A$4:$K$118,11,))</f>
        <v>フラットA．Ｃ．Ｊｒ</v>
      </c>
      <c r="M343" s="271">
        <v>62.11</v>
      </c>
    </row>
    <row r="344" spans="1:13" ht="18.75" customHeight="1">
      <c r="A344" s="264"/>
      <c r="B344" s="265"/>
      <c r="C344" s="20" t="str">
        <f>IF(B343="","",VLOOKUP($B343,'女子'!$A$4:$K$118,2,))</f>
        <v>青山　楓</v>
      </c>
      <c r="D344" s="273"/>
      <c r="E344" s="270"/>
      <c r="F344" s="265"/>
      <c r="H344" s="264"/>
      <c r="I344" s="265"/>
      <c r="J344" s="20" t="str">
        <f>IF(I343="","",VLOOKUP($I343,'女子'!$A$4:$K$118,2,))</f>
        <v>鍋島　百花</v>
      </c>
      <c r="K344" s="19">
        <f>IF(I343="","",VLOOKUP($I343,'女子'!$A$4:$K$118,4,))</f>
        <v>5</v>
      </c>
      <c r="L344" s="270"/>
      <c r="M344" s="265"/>
    </row>
    <row r="345" spans="1:13" ht="13.5">
      <c r="A345" s="264"/>
      <c r="B345" s="265">
        <v>102</v>
      </c>
      <c r="C345" s="21" t="str">
        <f>IF(B345="","",VLOOKUP($B345,'女子'!$A$4:$K$118,3,))</f>
        <v>ﾎﾘﾀ ﾐﾂﾞｷ</v>
      </c>
      <c r="D345" s="267">
        <f>IF(B345="","",VLOOKUP($B345,'女子'!$A$4:$K$118,4,))</f>
        <v>6</v>
      </c>
      <c r="E345" s="270"/>
      <c r="F345" s="265"/>
      <c r="H345" s="264"/>
      <c r="I345" s="265">
        <v>61</v>
      </c>
      <c r="J345" s="21" t="str">
        <f>IF(I345="","",VLOOKUP($I345,'女子'!$A$4:$K$118,3,))</f>
        <v>ﾊｷﾞﾅｶ ﾅﾅﾐ</v>
      </c>
      <c r="K345" s="19"/>
      <c r="L345" s="270"/>
      <c r="M345" s="265"/>
    </row>
    <row r="346" spans="1:13" ht="18.75" customHeight="1">
      <c r="A346" s="264"/>
      <c r="B346" s="265"/>
      <c r="C346" s="20" t="str">
        <f>IF(B345="","",VLOOKUP($B345,'女子'!$A$4:$K$118,2,))</f>
        <v>堀田　望月</v>
      </c>
      <c r="D346" s="273"/>
      <c r="E346" s="270"/>
      <c r="F346" s="265"/>
      <c r="H346" s="264"/>
      <c r="I346" s="265"/>
      <c r="J346" s="20" t="str">
        <f>IF(I345="","",VLOOKUP($I345,'女子'!$A$4:$K$118,2,))</f>
        <v>萩中　七海</v>
      </c>
      <c r="K346" s="19">
        <f>IF(I345="","",VLOOKUP($I345,'女子'!$A$4:$K$118,4,))</f>
        <v>5</v>
      </c>
      <c r="L346" s="270"/>
      <c r="M346" s="265"/>
    </row>
    <row r="347" spans="1:13" ht="13.5">
      <c r="A347" s="264"/>
      <c r="B347" s="265">
        <v>101</v>
      </c>
      <c r="C347" s="21" t="str">
        <f>IF(B347="","",VLOOKUP($B347,'女子'!$A$4:$K$118,3,))</f>
        <v>ｳﾁｲ ﾚﾅ</v>
      </c>
      <c r="D347" s="267">
        <f>IF(B347="","",VLOOKUP($B347,'女子'!$A$4:$K$118,4,))</f>
        <v>6</v>
      </c>
      <c r="E347" s="270"/>
      <c r="F347" s="265"/>
      <c r="H347" s="264"/>
      <c r="I347" s="265">
        <v>58</v>
      </c>
      <c r="J347" s="21" t="str">
        <f>IF(I347="","",VLOOKUP($I347,'女子'!$A$4:$K$118,3,))</f>
        <v>ﾀﾁﾊﾞﾅ ｼｵﾘ</v>
      </c>
      <c r="K347" s="19"/>
      <c r="L347" s="270"/>
      <c r="M347" s="265"/>
    </row>
    <row r="348" spans="1:13" ht="18.75" customHeight="1">
      <c r="A348" s="264"/>
      <c r="B348" s="265"/>
      <c r="C348" s="20" t="str">
        <f>IF(B347="","",VLOOKUP($B347,'女子'!$A$4:$K$118,2,))</f>
        <v>打井　玲奈</v>
      </c>
      <c r="D348" s="273"/>
      <c r="E348" s="270"/>
      <c r="F348" s="265"/>
      <c r="H348" s="264"/>
      <c r="I348" s="265"/>
      <c r="J348" s="20" t="str">
        <f>IF(I347="","",VLOOKUP($I347,'女子'!$A$4:$K$118,2,))</f>
        <v>立花　潮莉</v>
      </c>
      <c r="K348" s="19">
        <f>IF(I347="","",VLOOKUP($I347,'女子'!$A$4:$K$118,4,))</f>
        <v>5</v>
      </c>
      <c r="L348" s="270"/>
      <c r="M348" s="265"/>
    </row>
    <row r="349" spans="1:13" ht="13.5">
      <c r="A349" s="264"/>
      <c r="B349" s="265">
        <v>99</v>
      </c>
      <c r="C349" s="21" t="str">
        <f>IF(B349="","",VLOOKUP($B349,'女子'!$A$4:$K$118,3,))</f>
        <v>ｷﾖﾀ ﾘｮｳｶ</v>
      </c>
      <c r="D349" s="267">
        <f>IF(B349="","",VLOOKUP($B349,'女子'!$A$4:$K$118,4,))</f>
        <v>5</v>
      </c>
      <c r="E349" s="270"/>
      <c r="F349" s="265"/>
      <c r="H349" s="264"/>
      <c r="I349" s="265">
        <v>57</v>
      </c>
      <c r="J349" s="21" t="str">
        <f>IF(I349="","",VLOOKUP($I349,'女子'!$A$4:$K$118,3,))</f>
        <v>ｻｻｷ ﾐﾕ</v>
      </c>
      <c r="K349" s="19"/>
      <c r="L349" s="270"/>
      <c r="M349" s="265"/>
    </row>
    <row r="350" spans="1:13" ht="18.75" customHeight="1">
      <c r="A350" s="264"/>
      <c r="B350" s="265"/>
      <c r="C350" s="20" t="str">
        <f>IF(B349="","",VLOOKUP($B349,'女子'!$A$4:$K$118,2,))</f>
        <v>清田　涼香</v>
      </c>
      <c r="D350" s="273"/>
      <c r="E350" s="270"/>
      <c r="F350" s="265"/>
      <c r="H350" s="264"/>
      <c r="I350" s="265"/>
      <c r="J350" s="20" t="str">
        <f>IF(I349="","",VLOOKUP($I349,'女子'!$A$4:$K$118,2,))</f>
        <v>佐々木　美夢</v>
      </c>
      <c r="K350" s="19">
        <f>IF(I349="","",VLOOKUP($I349,'女子'!$A$4:$K$118,4,))</f>
        <v>5</v>
      </c>
      <c r="L350" s="270"/>
      <c r="M350" s="265"/>
    </row>
    <row r="351" spans="1:13" ht="13.5">
      <c r="A351" s="264"/>
      <c r="B351" s="265"/>
      <c r="C351" s="21">
        <f>IF(B351="","",VLOOKUP($B351,'女子'!$A$4:$K$118,3,))</f>
      </c>
      <c r="D351" s="267">
        <f>IF(B351="","",VLOOKUP($B351,'女子'!$A$4:$K$118,4,))</f>
      </c>
      <c r="E351" s="270"/>
      <c r="F351" s="265"/>
      <c r="H351" s="264"/>
      <c r="I351" s="265"/>
      <c r="J351" s="21">
        <f>IF(I351="","",VLOOKUP($I351,'女子'!$A$4:$K$118,3,))</f>
      </c>
      <c r="K351" s="19"/>
      <c r="L351" s="270"/>
      <c r="M351" s="265"/>
    </row>
    <row r="352" spans="1:13" ht="18.75" customHeight="1">
      <c r="A352" s="264"/>
      <c r="B352" s="265"/>
      <c r="C352" s="20">
        <f>IF(B351="","",VLOOKUP($B351,'女子'!$A$4:$K$118,2,))</f>
      </c>
      <c r="D352" s="273"/>
      <c r="E352" s="270"/>
      <c r="F352" s="265"/>
      <c r="H352" s="264"/>
      <c r="I352" s="265"/>
      <c r="J352" s="20">
        <f>IF(I351="","",VLOOKUP($I351,'女子'!$A$4:$K$118,2,))</f>
      </c>
      <c r="K352" s="19">
        <f>IF(I351="","",VLOOKUP($I351,'女子'!$A$4:$K$118,4,))</f>
      </c>
      <c r="L352" s="270"/>
      <c r="M352" s="265"/>
    </row>
    <row r="353" spans="1:13" ht="13.5">
      <c r="A353" s="264"/>
      <c r="B353" s="265"/>
      <c r="C353" s="21">
        <f>IF(B353="","",VLOOKUP($B353,'女子'!$A$4:$K$118,3,))</f>
      </c>
      <c r="D353" s="267">
        <f>IF(B353="","",VLOOKUP($B353,'女子'!$A$4:$K$118,4,))</f>
      </c>
      <c r="E353" s="270"/>
      <c r="F353" s="265"/>
      <c r="H353" s="264"/>
      <c r="I353" s="265"/>
      <c r="J353" s="21">
        <f>IF(I353="","",VLOOKUP($I353,'女子'!$A$4:$K$118,3,))</f>
      </c>
      <c r="K353" s="19"/>
      <c r="L353" s="270"/>
      <c r="M353" s="265"/>
    </row>
    <row r="354" spans="1:13" ht="18.75" customHeight="1">
      <c r="A354" s="264"/>
      <c r="B354" s="266"/>
      <c r="C354" s="23">
        <f>IF(B353="","",VLOOKUP($B353,'女子'!$A$4:$K$118,2,))</f>
      </c>
      <c r="D354" s="268"/>
      <c r="E354" s="268"/>
      <c r="F354" s="266"/>
      <c r="H354" s="264"/>
      <c r="I354" s="266"/>
      <c r="J354" s="23">
        <f>IF(I353="","",VLOOKUP($I353,'女子'!$A$4:$K$118,2,))</f>
      </c>
      <c r="K354" s="22">
        <f>IF(I353="","",VLOOKUP($I353,'女子'!$A$4:$K$118,4,))</f>
      </c>
      <c r="L354" s="268"/>
      <c r="M354" s="266"/>
    </row>
    <row r="355" spans="1:13" ht="13.5">
      <c r="A355" s="264">
        <v>4</v>
      </c>
      <c r="B355" s="271">
        <v>81</v>
      </c>
      <c r="C355" s="18" t="str">
        <f>IF(B355="","",VLOOKUP($B355,'女子'!$A$4:$K$118,3,))</f>
        <v>ｻﾀｹ ﾘｵ</v>
      </c>
      <c r="D355" s="272">
        <f>IF(B355="","",VLOOKUP($B355,'女子'!$A$4:$K$118,4,))</f>
        <v>2</v>
      </c>
      <c r="E355" s="269" t="str">
        <f>IF(B355="","",VLOOKUP($B355,'女子'!$A$4:$K$118,11,))</f>
        <v>魚津陸上　H</v>
      </c>
      <c r="F355" s="271">
        <v>76.96</v>
      </c>
      <c r="H355" s="264">
        <v>8</v>
      </c>
      <c r="I355" s="271">
        <v>77</v>
      </c>
      <c r="J355" s="18" t="str">
        <f>IF(I355="","",VLOOKUP($I355,'女子'!$A$4:$K$118,3,))</f>
        <v>ｶﾀｸﾞﾁ ｱﾔｶ</v>
      </c>
      <c r="K355" s="17"/>
      <c r="L355" s="269" t="str">
        <f>IF(I355="","",VLOOKUP($I355,'女子'!$A$4:$K$118,11,))</f>
        <v>魚津陸上　Ｉ</v>
      </c>
      <c r="M355" s="271"/>
    </row>
    <row r="356" spans="1:13" ht="18.75" customHeight="1">
      <c r="A356" s="264"/>
      <c r="B356" s="265"/>
      <c r="C356" s="20" t="str">
        <f>IF(B355="","",VLOOKUP($B355,'女子'!$A$4:$K$118,2,))</f>
        <v>佐竹  莉音</v>
      </c>
      <c r="D356" s="273"/>
      <c r="E356" s="270"/>
      <c r="F356" s="265"/>
      <c r="H356" s="264"/>
      <c r="I356" s="265"/>
      <c r="J356" s="20" t="str">
        <f>IF(I355="","",VLOOKUP($I355,'女子'!$A$4:$K$118,2,))</f>
        <v>片口  彩加</v>
      </c>
      <c r="K356" s="19">
        <f>IF(I355="","",VLOOKUP($I355,'女子'!$A$4:$K$118,4,))</f>
        <v>4</v>
      </c>
      <c r="L356" s="270"/>
      <c r="M356" s="265"/>
    </row>
    <row r="357" spans="1:13" ht="13.5">
      <c r="A357" s="264"/>
      <c r="B357" s="265">
        <v>80</v>
      </c>
      <c r="C357" s="21" t="str">
        <f>IF(B357="","",VLOOKUP($B357,'女子'!$A$4:$K$118,3,))</f>
        <v>ﾆｼｵ ｶﾘﾝ</v>
      </c>
      <c r="D357" s="267">
        <f>IF(B357="","",VLOOKUP($B357,'女子'!$A$4:$K$118,4,))</f>
        <v>4</v>
      </c>
      <c r="E357" s="270"/>
      <c r="F357" s="265"/>
      <c r="H357" s="264"/>
      <c r="I357" s="265">
        <v>74</v>
      </c>
      <c r="J357" s="21" t="str">
        <f>IF(I357="","",VLOOKUP($I357,'女子'!$A$4:$K$118,3,))</f>
        <v>ﾔﾏﾀﾞ ﾙｶ</v>
      </c>
      <c r="K357" s="19"/>
      <c r="L357" s="270"/>
      <c r="M357" s="265"/>
    </row>
    <row r="358" spans="1:13" ht="18.75" customHeight="1">
      <c r="A358" s="264"/>
      <c r="B358" s="265"/>
      <c r="C358" s="20" t="str">
        <f>IF(B357="","",VLOOKUP($B357,'女子'!$A$4:$K$118,2,))</f>
        <v>西尾　華凛</v>
      </c>
      <c r="D358" s="273"/>
      <c r="E358" s="270"/>
      <c r="F358" s="265"/>
      <c r="H358" s="264"/>
      <c r="I358" s="265"/>
      <c r="J358" s="20" t="str">
        <f>IF(I357="","",VLOOKUP($I357,'女子'!$A$4:$K$118,2,))</f>
        <v>山田  瑠花</v>
      </c>
      <c r="K358" s="19">
        <f>IF(I357="","",VLOOKUP($I357,'女子'!$A$4:$K$118,4,))</f>
        <v>4</v>
      </c>
      <c r="L358" s="270"/>
      <c r="M358" s="265"/>
    </row>
    <row r="359" spans="1:13" ht="13.5">
      <c r="A359" s="264"/>
      <c r="B359" s="265">
        <v>78</v>
      </c>
      <c r="C359" s="21" t="str">
        <f>IF(B359="","",VLOOKUP($B359,'女子'!$A$4:$K$118,3,))</f>
        <v>ﾊﾔｼ ﾊﾙｶ</v>
      </c>
      <c r="D359" s="267">
        <f>IF(B359="","",VLOOKUP($B359,'女子'!$A$4:$K$118,4,))</f>
        <v>4</v>
      </c>
      <c r="E359" s="270"/>
      <c r="F359" s="265"/>
      <c r="H359" s="264"/>
      <c r="I359" s="265">
        <v>75</v>
      </c>
      <c r="J359" s="21" t="str">
        <f>IF(I359="","",VLOOKUP($I359,'女子'!$A$4:$K$118,3,))</f>
        <v>ｶﾜｸﾞﾁ ｱﾕﾐ</v>
      </c>
      <c r="K359" s="19"/>
      <c r="L359" s="270"/>
      <c r="M359" s="265"/>
    </row>
    <row r="360" spans="1:13" ht="18.75" customHeight="1">
      <c r="A360" s="264"/>
      <c r="B360" s="265"/>
      <c r="C360" s="20" t="str">
        <f>IF(B359="","",VLOOKUP($B359,'女子'!$A$4:$K$118,2,))</f>
        <v>林　遥</v>
      </c>
      <c r="D360" s="273"/>
      <c r="E360" s="270"/>
      <c r="F360" s="265"/>
      <c r="H360" s="264"/>
      <c r="I360" s="265"/>
      <c r="J360" s="20" t="str">
        <f>IF(I359="","",VLOOKUP($I359,'女子'!$A$4:$K$118,2,))</f>
        <v>川口  歩美</v>
      </c>
      <c r="K360" s="19">
        <f>IF(I359="","",VLOOKUP($I359,'女子'!$A$4:$K$118,4,))</f>
        <v>4</v>
      </c>
      <c r="L360" s="270"/>
      <c r="M360" s="265"/>
    </row>
    <row r="361" spans="1:13" ht="13.5">
      <c r="A361" s="264"/>
      <c r="B361" s="265">
        <v>79</v>
      </c>
      <c r="C361" s="21" t="str">
        <f>IF(B361="","",VLOOKUP($B361,'女子'!$A$4:$K$118,3,))</f>
        <v>ｽｶﾞﾀ ﾕｳﾘ</v>
      </c>
      <c r="D361" s="267">
        <f>IF(B361="","",VLOOKUP($B361,'女子'!$A$4:$K$118,4,))</f>
        <v>3</v>
      </c>
      <c r="E361" s="270"/>
      <c r="F361" s="265"/>
      <c r="H361" s="264"/>
      <c r="I361" s="265">
        <v>76</v>
      </c>
      <c r="J361" s="21" t="str">
        <f>IF(I361="","",VLOOKUP($I361,'女子'!$A$4:$K$118,3,))</f>
        <v>ﾔｸﾞﾁ ｱﾔﾉ</v>
      </c>
      <c r="K361" s="19"/>
      <c r="L361" s="270"/>
      <c r="M361" s="265"/>
    </row>
    <row r="362" spans="1:13" ht="18.75" customHeight="1">
      <c r="A362" s="264"/>
      <c r="B362" s="265"/>
      <c r="C362" s="20" t="str">
        <f>IF(B361="","",VLOOKUP($B361,'女子'!$A$4:$K$118,2,))</f>
        <v>菅田　悠理</v>
      </c>
      <c r="D362" s="273"/>
      <c r="E362" s="270"/>
      <c r="F362" s="265"/>
      <c r="H362" s="264"/>
      <c r="I362" s="265"/>
      <c r="J362" s="20" t="str">
        <f>IF(I361="","",VLOOKUP($I361,'女子'!$A$4:$K$118,2,))</f>
        <v>矢口  綾乃</v>
      </c>
      <c r="K362" s="19">
        <f>IF(I361="","",VLOOKUP($I361,'女子'!$A$4:$K$118,4,))</f>
        <v>4</v>
      </c>
      <c r="L362" s="270"/>
      <c r="M362" s="265"/>
    </row>
    <row r="363" spans="1:13" ht="13.5">
      <c r="A363" s="264"/>
      <c r="B363" s="265"/>
      <c r="C363" s="21">
        <f>IF(B363="","",VLOOKUP($B363,'女子'!$A$4:$K$118,3,))</f>
      </c>
      <c r="D363" s="267">
        <f>IF(B363="","",VLOOKUP($B363,'女子'!$A$4:$K$118,4,))</f>
      </c>
      <c r="E363" s="270"/>
      <c r="F363" s="265"/>
      <c r="H363" s="264"/>
      <c r="I363" s="265"/>
      <c r="J363" s="21">
        <f>IF(I363="","",VLOOKUP($I363,'女子'!$A$4:$K$118,3,))</f>
      </c>
      <c r="K363" s="19"/>
      <c r="L363" s="270"/>
      <c r="M363" s="265"/>
    </row>
    <row r="364" spans="1:13" ht="18.75" customHeight="1">
      <c r="A364" s="264"/>
      <c r="B364" s="265"/>
      <c r="C364" s="20">
        <f>IF(B363="","",VLOOKUP($B363,'女子'!$A$4:$K$118,2,))</f>
      </c>
      <c r="D364" s="273"/>
      <c r="E364" s="270"/>
      <c r="F364" s="265"/>
      <c r="H364" s="264"/>
      <c r="I364" s="265"/>
      <c r="J364" s="20">
        <f>IF(I363="","",VLOOKUP($I363,'女子'!$A$4:$K$118,2,))</f>
      </c>
      <c r="K364" s="19">
        <f>IF(I363="","",VLOOKUP($I363,'女子'!$A$4:$K$118,4,))</f>
      </c>
      <c r="L364" s="270"/>
      <c r="M364" s="265"/>
    </row>
    <row r="365" spans="1:13" ht="13.5">
      <c r="A365" s="264"/>
      <c r="B365" s="265"/>
      <c r="C365" s="21">
        <f>IF(B365="","",VLOOKUP($B365,'女子'!$A$4:$K$118,3,))</f>
      </c>
      <c r="D365" s="267">
        <f>IF(B365="","",VLOOKUP($B365,'女子'!$A$4:$K$118,4,))</f>
      </c>
      <c r="E365" s="270"/>
      <c r="F365" s="265"/>
      <c r="H365" s="264"/>
      <c r="I365" s="265"/>
      <c r="J365" s="21">
        <f>IF(I365="","",VLOOKUP($I365,'女子'!$A$4:$K$118,3,))</f>
      </c>
      <c r="K365" s="19"/>
      <c r="L365" s="270"/>
      <c r="M365" s="265"/>
    </row>
    <row r="366" spans="1:13" ht="18.75" customHeight="1">
      <c r="A366" s="264"/>
      <c r="B366" s="266"/>
      <c r="C366" s="23">
        <f>IF(B365="","",VLOOKUP($B365,'女子'!$A$4:$K$118,2,))</f>
      </c>
      <c r="D366" s="268"/>
      <c r="E366" s="268"/>
      <c r="F366" s="266"/>
      <c r="H366" s="264"/>
      <c r="I366" s="266"/>
      <c r="J366" s="23">
        <f>IF(I365="","",VLOOKUP($I365,'女子'!$A$4:$K$118,2,))</f>
      </c>
      <c r="K366" s="22">
        <f>IF(I365="","",VLOOKUP($I365,'女子'!$A$4:$K$118,4,))</f>
      </c>
      <c r="L366" s="268"/>
      <c r="M366" s="266"/>
    </row>
    <row r="367" ht="11.25" customHeight="1"/>
    <row r="368" ht="18" customHeight="1"/>
  </sheetData>
  <sheetProtection/>
  <mergeCells count="590">
    <mergeCell ref="A234:A235"/>
    <mergeCell ref="B234:B235"/>
    <mergeCell ref="H234:H235"/>
    <mergeCell ref="I234:I235"/>
    <mergeCell ref="H221:H222"/>
    <mergeCell ref="I221:I222"/>
    <mergeCell ref="A238:A239"/>
    <mergeCell ref="B238:B239"/>
    <mergeCell ref="H238:H239"/>
    <mergeCell ref="I238:I239"/>
    <mergeCell ref="A236:A237"/>
    <mergeCell ref="B236:B237"/>
    <mergeCell ref="H236:H237"/>
    <mergeCell ref="I236:I237"/>
    <mergeCell ref="A242:A243"/>
    <mergeCell ref="B242:B243"/>
    <mergeCell ref="H242:H243"/>
    <mergeCell ref="I242:I243"/>
    <mergeCell ref="A240:A241"/>
    <mergeCell ref="B240:B241"/>
    <mergeCell ref="H240:H241"/>
    <mergeCell ref="I240:I241"/>
    <mergeCell ref="H215:H216"/>
    <mergeCell ref="I215:I216"/>
    <mergeCell ref="A217:A218"/>
    <mergeCell ref="B217:B218"/>
    <mergeCell ref="A232:A233"/>
    <mergeCell ref="B232:B233"/>
    <mergeCell ref="A230:A231"/>
    <mergeCell ref="B230:B231"/>
    <mergeCell ref="A219:A220"/>
    <mergeCell ref="B219:B220"/>
    <mergeCell ref="H213:H214"/>
    <mergeCell ref="I213:I214"/>
    <mergeCell ref="H232:H233"/>
    <mergeCell ref="I232:I233"/>
    <mergeCell ref="A213:A214"/>
    <mergeCell ref="B213:B214"/>
    <mergeCell ref="A215:A216"/>
    <mergeCell ref="B215:B216"/>
    <mergeCell ref="H217:H218"/>
    <mergeCell ref="I217:I218"/>
    <mergeCell ref="A160:A161"/>
    <mergeCell ref="B160:B161"/>
    <mergeCell ref="H160:H161"/>
    <mergeCell ref="I160:I161"/>
    <mergeCell ref="A158:A159"/>
    <mergeCell ref="B158:B159"/>
    <mergeCell ref="A156:A157"/>
    <mergeCell ref="B156:B157"/>
    <mergeCell ref="H156:H157"/>
    <mergeCell ref="I156:I157"/>
    <mergeCell ref="H158:H159"/>
    <mergeCell ref="I158:I159"/>
    <mergeCell ref="I270:I271"/>
    <mergeCell ref="I258:I259"/>
    <mergeCell ref="I260:I261"/>
    <mergeCell ref="I272:I273"/>
    <mergeCell ref="I276:I277"/>
    <mergeCell ref="I262:I263"/>
    <mergeCell ref="M254:M265"/>
    <mergeCell ref="M266:M277"/>
    <mergeCell ref="I256:I257"/>
    <mergeCell ref="I274:I275"/>
    <mergeCell ref="H230:H231"/>
    <mergeCell ref="I230:I231"/>
    <mergeCell ref="I254:I255"/>
    <mergeCell ref="I266:I267"/>
    <mergeCell ref="L254:L265"/>
    <mergeCell ref="L266:L277"/>
    <mergeCell ref="H191:H192"/>
    <mergeCell ref="I191:I192"/>
    <mergeCell ref="H197:H198"/>
    <mergeCell ref="I197:I198"/>
    <mergeCell ref="H195:H196"/>
    <mergeCell ref="I195:I196"/>
    <mergeCell ref="A201:A202"/>
    <mergeCell ref="B201:B202"/>
    <mergeCell ref="H193:H194"/>
    <mergeCell ref="I193:I194"/>
    <mergeCell ref="A193:A194"/>
    <mergeCell ref="B193:B194"/>
    <mergeCell ref="H201:H202"/>
    <mergeCell ref="I201:I202"/>
    <mergeCell ref="H199:H200"/>
    <mergeCell ref="I199:I200"/>
    <mergeCell ref="H219:H220"/>
    <mergeCell ref="I219:I220"/>
    <mergeCell ref="A221:A222"/>
    <mergeCell ref="B221:B222"/>
    <mergeCell ref="A191:A192"/>
    <mergeCell ref="B191:B192"/>
    <mergeCell ref="H203:H204"/>
    <mergeCell ref="I203:I204"/>
    <mergeCell ref="B197:B198"/>
    <mergeCell ref="A197:A198"/>
    <mergeCell ref="A211:A212"/>
    <mergeCell ref="B211:B212"/>
    <mergeCell ref="H211:H212"/>
    <mergeCell ref="I211:I212"/>
    <mergeCell ref="H207:H208"/>
    <mergeCell ref="I207:I208"/>
    <mergeCell ref="H209:H210"/>
    <mergeCell ref="I209:I210"/>
    <mergeCell ref="A207:A208"/>
    <mergeCell ref="B207:B208"/>
    <mergeCell ref="A205:A206"/>
    <mergeCell ref="B205:B206"/>
    <mergeCell ref="H205:H206"/>
    <mergeCell ref="I205:I206"/>
    <mergeCell ref="A228:A229"/>
    <mergeCell ref="B228:B229"/>
    <mergeCell ref="H228:H229"/>
    <mergeCell ref="I228:I229"/>
    <mergeCell ref="A209:A210"/>
    <mergeCell ref="B209:B210"/>
    <mergeCell ref="A154:A155"/>
    <mergeCell ref="B154:B155"/>
    <mergeCell ref="H150:H151"/>
    <mergeCell ref="I150:I151"/>
    <mergeCell ref="A152:A153"/>
    <mergeCell ref="B152:B153"/>
    <mergeCell ref="H152:H153"/>
    <mergeCell ref="I152:I153"/>
    <mergeCell ref="H154:H155"/>
    <mergeCell ref="I154:I155"/>
    <mergeCell ref="A120:A121"/>
    <mergeCell ref="B120:B121"/>
    <mergeCell ref="H120:H121"/>
    <mergeCell ref="I120:I121"/>
    <mergeCell ref="A167:A168"/>
    <mergeCell ref="B167:B168"/>
    <mergeCell ref="H167:H168"/>
    <mergeCell ref="I167:I168"/>
    <mergeCell ref="H129:H130"/>
    <mergeCell ref="I129:I130"/>
    <mergeCell ref="A116:A117"/>
    <mergeCell ref="B116:B117"/>
    <mergeCell ref="H116:H117"/>
    <mergeCell ref="I116:I117"/>
    <mergeCell ref="A118:A119"/>
    <mergeCell ref="B118:B119"/>
    <mergeCell ref="H118:H119"/>
    <mergeCell ref="I118:I119"/>
    <mergeCell ref="A112:A113"/>
    <mergeCell ref="B112:B113"/>
    <mergeCell ref="H112:H113"/>
    <mergeCell ref="I112:I113"/>
    <mergeCell ref="A114:A115"/>
    <mergeCell ref="B114:B115"/>
    <mergeCell ref="H114:H115"/>
    <mergeCell ref="I114:I115"/>
    <mergeCell ref="A108:A109"/>
    <mergeCell ref="B108:B109"/>
    <mergeCell ref="H108:H109"/>
    <mergeCell ref="I108:I109"/>
    <mergeCell ref="A110:A111"/>
    <mergeCell ref="B110:B111"/>
    <mergeCell ref="H110:H111"/>
    <mergeCell ref="I110:I111"/>
    <mergeCell ref="A101:A102"/>
    <mergeCell ref="B101:B102"/>
    <mergeCell ref="H101:H102"/>
    <mergeCell ref="I101:I102"/>
    <mergeCell ref="A106:A107"/>
    <mergeCell ref="B106:B107"/>
    <mergeCell ref="H106:H107"/>
    <mergeCell ref="I106:I107"/>
    <mergeCell ref="A97:A98"/>
    <mergeCell ref="B97:B98"/>
    <mergeCell ref="H97:H98"/>
    <mergeCell ref="I97:I98"/>
    <mergeCell ref="A99:A100"/>
    <mergeCell ref="B99:B100"/>
    <mergeCell ref="H99:H100"/>
    <mergeCell ref="I99:I100"/>
    <mergeCell ref="A93:A94"/>
    <mergeCell ref="B93:B94"/>
    <mergeCell ref="H93:H94"/>
    <mergeCell ref="I93:I94"/>
    <mergeCell ref="A95:A96"/>
    <mergeCell ref="B95:B96"/>
    <mergeCell ref="H95:H96"/>
    <mergeCell ref="I95:I96"/>
    <mergeCell ref="A89:A90"/>
    <mergeCell ref="B89:B90"/>
    <mergeCell ref="H89:H90"/>
    <mergeCell ref="I89:I90"/>
    <mergeCell ref="A91:A92"/>
    <mergeCell ref="B91:B92"/>
    <mergeCell ref="H91:H92"/>
    <mergeCell ref="I91:I92"/>
    <mergeCell ref="A82:A83"/>
    <mergeCell ref="B82:B83"/>
    <mergeCell ref="H82:H83"/>
    <mergeCell ref="I82:I83"/>
    <mergeCell ref="A87:A88"/>
    <mergeCell ref="B87:B88"/>
    <mergeCell ref="H87:H88"/>
    <mergeCell ref="I87:I88"/>
    <mergeCell ref="B68:B69"/>
    <mergeCell ref="H68:H69"/>
    <mergeCell ref="H72:H73"/>
    <mergeCell ref="I70:I71"/>
    <mergeCell ref="A78:A79"/>
    <mergeCell ref="B78:B79"/>
    <mergeCell ref="H78:H79"/>
    <mergeCell ref="I78:I79"/>
    <mergeCell ref="A70:A71"/>
    <mergeCell ref="B70:B71"/>
    <mergeCell ref="H70:H71"/>
    <mergeCell ref="I76:I77"/>
    <mergeCell ref="A68:A69"/>
    <mergeCell ref="A74:A75"/>
    <mergeCell ref="B74:B75"/>
    <mergeCell ref="H74:H75"/>
    <mergeCell ref="A72:A73"/>
    <mergeCell ref="B72:B73"/>
    <mergeCell ref="H177:H178"/>
    <mergeCell ref="I177:I178"/>
    <mergeCell ref="H135:H136"/>
    <mergeCell ref="A76:A77"/>
    <mergeCell ref="B76:B77"/>
    <mergeCell ref="H76:H77"/>
    <mergeCell ref="A80:A81"/>
    <mergeCell ref="B80:B81"/>
    <mergeCell ref="H80:H81"/>
    <mergeCell ref="I80:I81"/>
    <mergeCell ref="H175:H176"/>
    <mergeCell ref="I175:I176"/>
    <mergeCell ref="I135:I136"/>
    <mergeCell ref="H137:H138"/>
    <mergeCell ref="I137:I138"/>
    <mergeCell ref="I141:I142"/>
    <mergeCell ref="H169:H170"/>
    <mergeCell ref="I169:I170"/>
    <mergeCell ref="H173:H174"/>
    <mergeCell ref="I173:I174"/>
    <mergeCell ref="H171:H172"/>
    <mergeCell ref="I171:I172"/>
    <mergeCell ref="B47:B48"/>
    <mergeCell ref="I53:I54"/>
    <mergeCell ref="I45:I46"/>
    <mergeCell ref="I74:I75"/>
    <mergeCell ref="I72:I73"/>
    <mergeCell ref="H179:H180"/>
    <mergeCell ref="I179:I180"/>
    <mergeCell ref="I68:I69"/>
    <mergeCell ref="H148:H149"/>
    <mergeCell ref="I148:I149"/>
    <mergeCell ref="H34:H35"/>
    <mergeCell ref="I34:I35"/>
    <mergeCell ref="H43:H44"/>
    <mergeCell ref="I43:I44"/>
    <mergeCell ref="H45:H46"/>
    <mergeCell ref="H49:H50"/>
    <mergeCell ref="I49:I50"/>
    <mergeCell ref="H47:H48"/>
    <mergeCell ref="I47:I48"/>
    <mergeCell ref="A57:A58"/>
    <mergeCell ref="B57:B58"/>
    <mergeCell ref="H55:H56"/>
    <mergeCell ref="I55:I56"/>
    <mergeCell ref="H57:H58"/>
    <mergeCell ref="I57:I58"/>
    <mergeCell ref="I38:I39"/>
    <mergeCell ref="I36:I37"/>
    <mergeCell ref="H36:H37"/>
    <mergeCell ref="H24:H25"/>
    <mergeCell ref="I24:I25"/>
    <mergeCell ref="H181:H182"/>
    <mergeCell ref="I181:I182"/>
    <mergeCell ref="H30:H31"/>
    <mergeCell ref="I30:I31"/>
    <mergeCell ref="H32:H33"/>
    <mergeCell ref="B36:B37"/>
    <mergeCell ref="A38:A39"/>
    <mergeCell ref="B38:B39"/>
    <mergeCell ref="H5:H6"/>
    <mergeCell ref="I5:I6"/>
    <mergeCell ref="H7:H8"/>
    <mergeCell ref="I7:I8"/>
    <mergeCell ref="H17:H18"/>
    <mergeCell ref="I17:I18"/>
    <mergeCell ref="H38:H39"/>
    <mergeCell ref="B53:B54"/>
    <mergeCell ref="B51:B52"/>
    <mergeCell ref="A43:A44"/>
    <mergeCell ref="A55:A56"/>
    <mergeCell ref="B55:B56"/>
    <mergeCell ref="I51:I52"/>
    <mergeCell ref="A45:A46"/>
    <mergeCell ref="A53:A54"/>
    <mergeCell ref="H53:H54"/>
    <mergeCell ref="A47:A48"/>
    <mergeCell ref="H19:H20"/>
    <mergeCell ref="I19:I20"/>
    <mergeCell ref="A32:A33"/>
    <mergeCell ref="B32:B33"/>
    <mergeCell ref="A26:A27"/>
    <mergeCell ref="A34:A35"/>
    <mergeCell ref="B34:B35"/>
    <mergeCell ref="H28:H29"/>
    <mergeCell ref="I28:I29"/>
    <mergeCell ref="I32:I33"/>
    <mergeCell ref="H9:H10"/>
    <mergeCell ref="I9:I10"/>
    <mergeCell ref="H15:H16"/>
    <mergeCell ref="I15:I16"/>
    <mergeCell ref="H11:H12"/>
    <mergeCell ref="I11:I12"/>
    <mergeCell ref="H13:H14"/>
    <mergeCell ref="I13:I14"/>
    <mergeCell ref="A24:A25"/>
    <mergeCell ref="B24:B25"/>
    <mergeCell ref="H26:H27"/>
    <mergeCell ref="I26:I27"/>
    <mergeCell ref="A51:A52"/>
    <mergeCell ref="H51:H52"/>
    <mergeCell ref="B49:B50"/>
    <mergeCell ref="B45:B46"/>
    <mergeCell ref="A49:A50"/>
    <mergeCell ref="A36:A37"/>
    <mergeCell ref="A9:A10"/>
    <mergeCell ref="A11:A12"/>
    <mergeCell ref="B13:B14"/>
    <mergeCell ref="B15:B16"/>
    <mergeCell ref="A13:A14"/>
    <mergeCell ref="A15:A16"/>
    <mergeCell ref="A5:A6"/>
    <mergeCell ref="A7:A8"/>
    <mergeCell ref="B17:B18"/>
    <mergeCell ref="B19:B20"/>
    <mergeCell ref="A17:A18"/>
    <mergeCell ref="A19:A20"/>
    <mergeCell ref="B5:B6"/>
    <mergeCell ref="B7:B8"/>
    <mergeCell ref="B9:B10"/>
    <mergeCell ref="B11:B12"/>
    <mergeCell ref="A171:A172"/>
    <mergeCell ref="B171:B172"/>
    <mergeCell ref="A133:A134"/>
    <mergeCell ref="B133:B134"/>
    <mergeCell ref="A143:A144"/>
    <mergeCell ref="A254:A265"/>
    <mergeCell ref="A148:A149"/>
    <mergeCell ref="B148:B149"/>
    <mergeCell ref="A150:A151"/>
    <mergeCell ref="B150:B151"/>
    <mergeCell ref="A290:A301"/>
    <mergeCell ref="B298:B299"/>
    <mergeCell ref="D298:D299"/>
    <mergeCell ref="B296:B297"/>
    <mergeCell ref="B290:B291"/>
    <mergeCell ref="A135:A136"/>
    <mergeCell ref="B135:B136"/>
    <mergeCell ref="A137:A138"/>
    <mergeCell ref="B137:B138"/>
    <mergeCell ref="A278:A289"/>
    <mergeCell ref="B282:B283"/>
    <mergeCell ref="B284:B285"/>
    <mergeCell ref="B26:B27"/>
    <mergeCell ref="A28:A29"/>
    <mergeCell ref="B28:B29"/>
    <mergeCell ref="A30:A31"/>
    <mergeCell ref="B30:B31"/>
    <mergeCell ref="B43:B44"/>
    <mergeCell ref="A173:A174"/>
    <mergeCell ref="B173:B174"/>
    <mergeCell ref="A139:A140"/>
    <mergeCell ref="B139:B140"/>
    <mergeCell ref="F278:F289"/>
    <mergeCell ref="E278:E289"/>
    <mergeCell ref="B278:B279"/>
    <mergeCell ref="B286:B287"/>
    <mergeCell ref="B288:B289"/>
    <mergeCell ref="B280:B281"/>
    <mergeCell ref="D286:D287"/>
    <mergeCell ref="D288:D289"/>
    <mergeCell ref="H133:H134"/>
    <mergeCell ref="I133:I134"/>
    <mergeCell ref="A129:A130"/>
    <mergeCell ref="B129:B130"/>
    <mergeCell ref="A131:A132"/>
    <mergeCell ref="B131:B132"/>
    <mergeCell ref="H131:H132"/>
    <mergeCell ref="I131:I132"/>
    <mergeCell ref="D256:D257"/>
    <mergeCell ref="B143:B144"/>
    <mergeCell ref="H183:H184"/>
    <mergeCell ref="I183:I184"/>
    <mergeCell ref="H185:H186"/>
    <mergeCell ref="I185:I186"/>
    <mergeCell ref="B183:B184"/>
    <mergeCell ref="B175:B176"/>
    <mergeCell ref="B177:B178"/>
    <mergeCell ref="B181:B182"/>
    <mergeCell ref="A169:A170"/>
    <mergeCell ref="B169:B170"/>
    <mergeCell ref="H139:H140"/>
    <mergeCell ref="I139:I140"/>
    <mergeCell ref="H141:H142"/>
    <mergeCell ref="D254:D255"/>
    <mergeCell ref="A183:A184"/>
    <mergeCell ref="A175:A176"/>
    <mergeCell ref="A177:A178"/>
    <mergeCell ref="A181:A182"/>
    <mergeCell ref="A179:A180"/>
    <mergeCell ref="B179:B180"/>
    <mergeCell ref="A199:A200"/>
    <mergeCell ref="B199:B200"/>
    <mergeCell ref="A203:A204"/>
    <mergeCell ref="B203:B204"/>
    <mergeCell ref="A195:A196"/>
    <mergeCell ref="B195:B196"/>
    <mergeCell ref="A185:A186"/>
    <mergeCell ref="A187:A188"/>
    <mergeCell ref="I187:I188"/>
    <mergeCell ref="A266:A277"/>
    <mergeCell ref="E266:E277"/>
    <mergeCell ref="D274:D275"/>
    <mergeCell ref="A141:A142"/>
    <mergeCell ref="B141:B142"/>
    <mergeCell ref="E254:E265"/>
    <mergeCell ref="B254:B255"/>
    <mergeCell ref="B256:B257"/>
    <mergeCell ref="B274:B275"/>
    <mergeCell ref="B185:B186"/>
    <mergeCell ref="F266:F277"/>
    <mergeCell ref="H266:H277"/>
    <mergeCell ref="D276:D277"/>
    <mergeCell ref="B187:B188"/>
    <mergeCell ref="H187:H188"/>
    <mergeCell ref="B276:B277"/>
    <mergeCell ref="B272:B273"/>
    <mergeCell ref="D272:D273"/>
    <mergeCell ref="B270:B271"/>
    <mergeCell ref="H143:H144"/>
    <mergeCell ref="I143:I144"/>
    <mergeCell ref="H254:H265"/>
    <mergeCell ref="I268:I269"/>
    <mergeCell ref="B264:B265"/>
    <mergeCell ref="I264:I265"/>
    <mergeCell ref="F254:F265"/>
    <mergeCell ref="D258:D259"/>
    <mergeCell ref="D260:D261"/>
    <mergeCell ref="B258:B259"/>
    <mergeCell ref="M290:M301"/>
    <mergeCell ref="B260:B261"/>
    <mergeCell ref="B262:B263"/>
    <mergeCell ref="D262:D263"/>
    <mergeCell ref="D264:D265"/>
    <mergeCell ref="D266:D267"/>
    <mergeCell ref="D268:D269"/>
    <mergeCell ref="B268:B269"/>
    <mergeCell ref="D270:D271"/>
    <mergeCell ref="B266:B267"/>
    <mergeCell ref="D282:D283"/>
    <mergeCell ref="I282:I283"/>
    <mergeCell ref="D284:D285"/>
    <mergeCell ref="I284:I285"/>
    <mergeCell ref="H278:H289"/>
    <mergeCell ref="L290:L301"/>
    <mergeCell ref="D278:D279"/>
    <mergeCell ref="M278:M289"/>
    <mergeCell ref="D280:D281"/>
    <mergeCell ref="D294:D295"/>
    <mergeCell ref="I294:I295"/>
    <mergeCell ref="L278:L289"/>
    <mergeCell ref="I288:I289"/>
    <mergeCell ref="I280:I281"/>
    <mergeCell ref="I286:I287"/>
    <mergeCell ref="I278:I279"/>
    <mergeCell ref="H290:H301"/>
    <mergeCell ref="I290:I291"/>
    <mergeCell ref="I296:I297"/>
    <mergeCell ref="I298:I299"/>
    <mergeCell ref="I316:I317"/>
    <mergeCell ref="L319:L330"/>
    <mergeCell ref="I325:I326"/>
    <mergeCell ref="H306:H307"/>
    <mergeCell ref="I306:I307"/>
    <mergeCell ref="H316:H317"/>
    <mergeCell ref="D300:D301"/>
    <mergeCell ref="I300:I301"/>
    <mergeCell ref="D296:D297"/>
    <mergeCell ref="I292:I293"/>
    <mergeCell ref="B294:B295"/>
    <mergeCell ref="B300:B301"/>
    <mergeCell ref="M319:M330"/>
    <mergeCell ref="D290:D291"/>
    <mergeCell ref="E290:E301"/>
    <mergeCell ref="F290:F301"/>
    <mergeCell ref="D323:D324"/>
    <mergeCell ref="H304:H305"/>
    <mergeCell ref="I304:I305"/>
    <mergeCell ref="D329:D330"/>
    <mergeCell ref="B325:B326"/>
    <mergeCell ref="D325:D326"/>
    <mergeCell ref="B327:B328"/>
    <mergeCell ref="D327:D328"/>
    <mergeCell ref="B292:B293"/>
    <mergeCell ref="D292:D293"/>
    <mergeCell ref="B331:B332"/>
    <mergeCell ref="I339:I340"/>
    <mergeCell ref="I341:I342"/>
    <mergeCell ref="A319:A330"/>
    <mergeCell ref="B319:B320"/>
    <mergeCell ref="D319:D320"/>
    <mergeCell ref="E319:E330"/>
    <mergeCell ref="B321:B322"/>
    <mergeCell ref="D321:D322"/>
    <mergeCell ref="B329:B330"/>
    <mergeCell ref="I329:I330"/>
    <mergeCell ref="M331:M342"/>
    <mergeCell ref="B333:B334"/>
    <mergeCell ref="D333:D334"/>
    <mergeCell ref="I333:I334"/>
    <mergeCell ref="B335:B336"/>
    <mergeCell ref="D335:D336"/>
    <mergeCell ref="I335:I336"/>
    <mergeCell ref="B337:B338"/>
    <mergeCell ref="D337:D338"/>
    <mergeCell ref="B351:B352"/>
    <mergeCell ref="I343:I344"/>
    <mergeCell ref="I349:I350"/>
    <mergeCell ref="I327:I328"/>
    <mergeCell ref="F319:F330"/>
    <mergeCell ref="H319:H330"/>
    <mergeCell ref="I319:I320"/>
    <mergeCell ref="B323:B324"/>
    <mergeCell ref="I321:I322"/>
    <mergeCell ref="I323:I324"/>
    <mergeCell ref="L343:L354"/>
    <mergeCell ref="I351:I352"/>
    <mergeCell ref="B353:B354"/>
    <mergeCell ref="D353:D354"/>
    <mergeCell ref="I353:I354"/>
    <mergeCell ref="F343:F354"/>
    <mergeCell ref="H343:H354"/>
    <mergeCell ref="B343:B344"/>
    <mergeCell ref="D343:D344"/>
    <mergeCell ref="E343:E354"/>
    <mergeCell ref="M343:M354"/>
    <mergeCell ref="B345:B346"/>
    <mergeCell ref="D345:D346"/>
    <mergeCell ref="I345:I346"/>
    <mergeCell ref="B347:B348"/>
    <mergeCell ref="D347:D348"/>
    <mergeCell ref="I347:I348"/>
    <mergeCell ref="B349:B350"/>
    <mergeCell ref="D349:D350"/>
    <mergeCell ref="D351:D352"/>
    <mergeCell ref="D363:D364"/>
    <mergeCell ref="I365:I366"/>
    <mergeCell ref="L355:L366"/>
    <mergeCell ref="H355:H366"/>
    <mergeCell ref="I355:I356"/>
    <mergeCell ref="I361:I362"/>
    <mergeCell ref="I363:I364"/>
    <mergeCell ref="I359:I360"/>
    <mergeCell ref="B361:B362"/>
    <mergeCell ref="D361:D362"/>
    <mergeCell ref="F355:F366"/>
    <mergeCell ref="B355:B356"/>
    <mergeCell ref="D355:D356"/>
    <mergeCell ref="E355:E366"/>
    <mergeCell ref="B365:B366"/>
    <mergeCell ref="D365:D366"/>
    <mergeCell ref="B363:B364"/>
    <mergeCell ref="E331:E342"/>
    <mergeCell ref="F331:F342"/>
    <mergeCell ref="B339:B340"/>
    <mergeCell ref="D339:D340"/>
    <mergeCell ref="M355:M366"/>
    <mergeCell ref="B357:B358"/>
    <mergeCell ref="D357:D358"/>
    <mergeCell ref="I357:I358"/>
    <mergeCell ref="B359:B360"/>
    <mergeCell ref="D359:D360"/>
    <mergeCell ref="A355:A366"/>
    <mergeCell ref="A343:A354"/>
    <mergeCell ref="B341:B342"/>
    <mergeCell ref="D341:D342"/>
    <mergeCell ref="L331:L342"/>
    <mergeCell ref="A331:A342"/>
    <mergeCell ref="H331:H342"/>
    <mergeCell ref="I331:I332"/>
    <mergeCell ref="I337:I338"/>
    <mergeCell ref="D331:D332"/>
  </mergeCells>
  <printOptions/>
  <pageMargins left="0.70078125" right="0.203125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355"/>
  <sheetViews>
    <sheetView zoomScale="75" zoomScaleNormal="75" zoomScalePageLayoutView="0" workbookViewId="0" topLeftCell="C1">
      <selection activeCell="AV41" sqref="AV41"/>
    </sheetView>
  </sheetViews>
  <sheetFormatPr defaultColWidth="9.00390625" defaultRowHeight="13.5"/>
  <cols>
    <col min="1" max="2" width="5.875" style="0" customWidth="1"/>
    <col min="3" max="3" width="12.75390625" style="0" bestFit="1" customWidth="1"/>
    <col min="4" max="4" width="5.00390625" style="0" bestFit="1" customWidth="1"/>
    <col min="5" max="5" width="15.50390625" style="62" bestFit="1" customWidth="1"/>
    <col min="6" max="47" width="2.75390625" style="0" customWidth="1"/>
    <col min="48" max="48" width="9.25390625" style="0" customWidth="1"/>
    <col min="49" max="49" width="3.375" style="0" customWidth="1"/>
  </cols>
  <sheetData>
    <row r="2" spans="1:31" s="7" customFormat="1" ht="18.75" customHeight="1">
      <c r="A2" s="10" t="s">
        <v>0</v>
      </c>
      <c r="B2" s="1"/>
      <c r="C2" s="10" t="s">
        <v>44</v>
      </c>
      <c r="D2" s="1"/>
      <c r="E2" s="52"/>
      <c r="F2" s="1"/>
      <c r="G2" s="2"/>
      <c r="I2" s="1"/>
      <c r="J2" s="2"/>
      <c r="L2" s="1"/>
      <c r="M2" s="2"/>
      <c r="O2" s="1"/>
      <c r="P2" s="2"/>
      <c r="R2" s="1"/>
      <c r="S2" s="2"/>
      <c r="U2" s="1"/>
      <c r="V2" s="2"/>
      <c r="X2" s="1"/>
      <c r="Y2" s="2"/>
      <c r="AA2" s="1"/>
      <c r="AB2" s="2"/>
      <c r="AD2" s="1"/>
      <c r="AE2" s="2"/>
    </row>
    <row r="3" spans="1:48" s="7" customFormat="1" ht="13.5" customHeight="1">
      <c r="A3" s="49"/>
      <c r="B3" s="35"/>
      <c r="C3" s="49"/>
      <c r="D3" s="35"/>
      <c r="E3" s="53"/>
      <c r="F3" s="288" t="s">
        <v>116</v>
      </c>
      <c r="G3" s="289"/>
      <c r="H3" s="290"/>
      <c r="I3" s="288" t="s">
        <v>117</v>
      </c>
      <c r="J3" s="289"/>
      <c r="K3" s="290"/>
      <c r="L3" s="288" t="s">
        <v>118</v>
      </c>
      <c r="M3" s="289"/>
      <c r="N3" s="290"/>
      <c r="O3" s="288" t="s">
        <v>119</v>
      </c>
      <c r="P3" s="289"/>
      <c r="Q3" s="290"/>
      <c r="R3" s="288" t="s">
        <v>120</v>
      </c>
      <c r="S3" s="289"/>
      <c r="T3" s="290"/>
      <c r="U3" s="288" t="s">
        <v>121</v>
      </c>
      <c r="V3" s="289"/>
      <c r="W3" s="290"/>
      <c r="X3" s="288" t="s">
        <v>122</v>
      </c>
      <c r="Y3" s="289"/>
      <c r="Z3" s="290"/>
      <c r="AA3" s="288" t="s">
        <v>123</v>
      </c>
      <c r="AB3" s="289"/>
      <c r="AC3" s="290"/>
      <c r="AD3" s="288" t="s">
        <v>124</v>
      </c>
      <c r="AE3" s="289"/>
      <c r="AF3" s="290"/>
      <c r="AG3" s="288" t="s">
        <v>725</v>
      </c>
      <c r="AH3" s="289"/>
      <c r="AI3" s="290"/>
      <c r="AJ3" s="288" t="s">
        <v>726</v>
      </c>
      <c r="AK3" s="289"/>
      <c r="AL3" s="290"/>
      <c r="AM3" s="288" t="s">
        <v>727</v>
      </c>
      <c r="AN3" s="289"/>
      <c r="AO3" s="290"/>
      <c r="AP3" s="288" t="s">
        <v>728</v>
      </c>
      <c r="AQ3" s="289"/>
      <c r="AR3" s="290"/>
      <c r="AS3" s="288" t="s">
        <v>729</v>
      </c>
      <c r="AT3" s="289"/>
      <c r="AU3" s="290"/>
      <c r="AV3" s="284" t="s">
        <v>12</v>
      </c>
    </row>
    <row r="4" spans="1:48" s="2" customFormat="1" ht="19.5" customHeight="1">
      <c r="A4" s="50" t="s">
        <v>45</v>
      </c>
      <c r="B4" s="30" t="s">
        <v>11</v>
      </c>
      <c r="C4" s="51" t="s">
        <v>16</v>
      </c>
      <c r="D4" s="30" t="s">
        <v>3</v>
      </c>
      <c r="E4" s="58" t="s">
        <v>17</v>
      </c>
      <c r="F4" s="44">
        <v>1</v>
      </c>
      <c r="G4" s="45">
        <v>2</v>
      </c>
      <c r="H4" s="46">
        <v>3</v>
      </c>
      <c r="I4" s="44">
        <v>1</v>
      </c>
      <c r="J4" s="45">
        <v>2</v>
      </c>
      <c r="K4" s="46">
        <v>3</v>
      </c>
      <c r="L4" s="44">
        <v>1</v>
      </c>
      <c r="M4" s="45">
        <v>2</v>
      </c>
      <c r="N4" s="46">
        <v>3</v>
      </c>
      <c r="O4" s="44">
        <v>1</v>
      </c>
      <c r="P4" s="45">
        <v>2</v>
      </c>
      <c r="Q4" s="46">
        <v>3</v>
      </c>
      <c r="R4" s="44">
        <v>1</v>
      </c>
      <c r="S4" s="45">
        <v>2</v>
      </c>
      <c r="T4" s="46">
        <v>3</v>
      </c>
      <c r="U4" s="44">
        <v>1</v>
      </c>
      <c r="V4" s="45">
        <v>2</v>
      </c>
      <c r="W4" s="46">
        <v>3</v>
      </c>
      <c r="X4" s="44">
        <v>1</v>
      </c>
      <c r="Y4" s="45">
        <v>2</v>
      </c>
      <c r="Z4" s="46">
        <v>3</v>
      </c>
      <c r="AA4" s="44">
        <v>1</v>
      </c>
      <c r="AB4" s="45">
        <v>2</v>
      </c>
      <c r="AC4" s="46">
        <v>3</v>
      </c>
      <c r="AD4" s="44">
        <v>1</v>
      </c>
      <c r="AE4" s="45">
        <v>2</v>
      </c>
      <c r="AF4" s="46">
        <v>3</v>
      </c>
      <c r="AG4" s="44">
        <v>1</v>
      </c>
      <c r="AH4" s="45">
        <v>2</v>
      </c>
      <c r="AI4" s="46">
        <v>3</v>
      </c>
      <c r="AJ4" s="44">
        <v>1</v>
      </c>
      <c r="AK4" s="45">
        <v>2</v>
      </c>
      <c r="AL4" s="46">
        <v>3</v>
      </c>
      <c r="AM4" s="44">
        <v>1</v>
      </c>
      <c r="AN4" s="45">
        <v>2</v>
      </c>
      <c r="AO4" s="46">
        <v>3</v>
      </c>
      <c r="AP4" s="44">
        <v>1</v>
      </c>
      <c r="AQ4" s="45">
        <v>2</v>
      </c>
      <c r="AR4" s="46">
        <v>3</v>
      </c>
      <c r="AS4" s="44">
        <v>1</v>
      </c>
      <c r="AT4" s="45">
        <v>2</v>
      </c>
      <c r="AU4" s="46">
        <v>3</v>
      </c>
      <c r="AV4" s="284"/>
    </row>
    <row r="5" spans="1:48" s="2" customFormat="1" ht="13.5">
      <c r="A5" s="272">
        <v>1</v>
      </c>
      <c r="B5" s="272">
        <v>38</v>
      </c>
      <c r="C5" s="48" t="str">
        <f>IF(B5="","",VLOOKUP($B5,'男子 '!$A$4:$K$127,3,))</f>
        <v>ﾖｼﾀﾞ ｱﾂﾛｳ</v>
      </c>
      <c r="D5" s="35"/>
      <c r="E5" s="59"/>
      <c r="F5" s="280"/>
      <c r="G5" s="282"/>
      <c r="H5" s="278"/>
      <c r="I5" s="280"/>
      <c r="J5" s="282"/>
      <c r="K5" s="278"/>
      <c r="L5" s="280"/>
      <c r="M5" s="282"/>
      <c r="N5" s="278"/>
      <c r="O5" s="280"/>
      <c r="P5" s="282"/>
      <c r="Q5" s="278"/>
      <c r="R5" s="280"/>
      <c r="S5" s="282"/>
      <c r="T5" s="278"/>
      <c r="U5" s="280"/>
      <c r="V5" s="282"/>
      <c r="W5" s="278"/>
      <c r="X5" s="280"/>
      <c r="Y5" s="282"/>
      <c r="Z5" s="278"/>
      <c r="AA5" s="280"/>
      <c r="AB5" s="282"/>
      <c r="AC5" s="278"/>
      <c r="AD5" s="280"/>
      <c r="AE5" s="282"/>
      <c r="AF5" s="278"/>
      <c r="AG5" s="280"/>
      <c r="AH5" s="282"/>
      <c r="AI5" s="278"/>
      <c r="AJ5" s="280"/>
      <c r="AK5" s="282"/>
      <c r="AL5" s="278"/>
      <c r="AM5" s="280"/>
      <c r="AN5" s="282"/>
      <c r="AO5" s="278"/>
      <c r="AP5" s="280"/>
      <c r="AQ5" s="282"/>
      <c r="AR5" s="278"/>
      <c r="AS5" s="280"/>
      <c r="AT5" s="282"/>
      <c r="AU5" s="278"/>
      <c r="AV5" s="264"/>
    </row>
    <row r="6" spans="1:48" s="2" customFormat="1" ht="19.5" customHeight="1">
      <c r="A6" s="268"/>
      <c r="B6" s="268"/>
      <c r="C6" s="33" t="str">
        <f>IF(B5="","",VLOOKUP($B5,'男子 '!$A$4:$K$127,2,))</f>
        <v>吉田　篤郎</v>
      </c>
      <c r="D6" s="32">
        <f>IF(B5="","",VLOOKUP($B5,'男子 '!$A$4:$K$127,4,))</f>
        <v>3</v>
      </c>
      <c r="E6" s="60" t="str">
        <f>IF(B5="","",VLOOKUP($B5,'男子 '!$A$4:$K$127,5,))</f>
        <v>立山ランラン</v>
      </c>
      <c r="F6" s="281"/>
      <c r="G6" s="283"/>
      <c r="H6" s="279"/>
      <c r="I6" s="281"/>
      <c r="J6" s="283"/>
      <c r="K6" s="279"/>
      <c r="L6" s="281"/>
      <c r="M6" s="283"/>
      <c r="N6" s="279"/>
      <c r="O6" s="281"/>
      <c r="P6" s="283"/>
      <c r="Q6" s="279"/>
      <c r="R6" s="281"/>
      <c r="S6" s="283"/>
      <c r="T6" s="279"/>
      <c r="U6" s="281"/>
      <c r="V6" s="283"/>
      <c r="W6" s="279"/>
      <c r="X6" s="281"/>
      <c r="Y6" s="283"/>
      <c r="Z6" s="279"/>
      <c r="AA6" s="281"/>
      <c r="AB6" s="283"/>
      <c r="AC6" s="279"/>
      <c r="AD6" s="281"/>
      <c r="AE6" s="283"/>
      <c r="AF6" s="279"/>
      <c r="AG6" s="281"/>
      <c r="AH6" s="283"/>
      <c r="AI6" s="279"/>
      <c r="AJ6" s="281"/>
      <c r="AK6" s="283"/>
      <c r="AL6" s="279"/>
      <c r="AM6" s="281"/>
      <c r="AN6" s="283"/>
      <c r="AO6" s="279"/>
      <c r="AP6" s="281"/>
      <c r="AQ6" s="283"/>
      <c r="AR6" s="279"/>
      <c r="AS6" s="281"/>
      <c r="AT6" s="283"/>
      <c r="AU6" s="279"/>
      <c r="AV6" s="264"/>
    </row>
    <row r="7" spans="1:48" s="2" customFormat="1" ht="11.25" customHeight="1">
      <c r="A7" s="272">
        <v>2</v>
      </c>
      <c r="B7" s="272">
        <v>49</v>
      </c>
      <c r="C7" s="48" t="str">
        <f>IF(B7="","",VLOOKUP($B7,'男子 '!$A$4:$K$127,3,))</f>
        <v>ﾀﾆｶﾜ ｲｯｾｲ</v>
      </c>
      <c r="D7" s="35"/>
      <c r="E7" s="59"/>
      <c r="F7" s="280" t="s">
        <v>723</v>
      </c>
      <c r="G7" s="282"/>
      <c r="H7" s="278"/>
      <c r="I7" s="280" t="s">
        <v>723</v>
      </c>
      <c r="J7" s="282"/>
      <c r="K7" s="278"/>
      <c r="L7" s="280" t="s">
        <v>723</v>
      </c>
      <c r="M7" s="282"/>
      <c r="N7" s="278"/>
      <c r="O7" s="280" t="s">
        <v>723</v>
      </c>
      <c r="P7" s="282"/>
      <c r="Q7" s="278"/>
      <c r="R7" s="280" t="s">
        <v>723</v>
      </c>
      <c r="S7" s="282"/>
      <c r="T7" s="278"/>
      <c r="U7" s="280" t="s">
        <v>723</v>
      </c>
      <c r="V7" s="282"/>
      <c r="W7" s="278"/>
      <c r="X7" s="280" t="s">
        <v>723</v>
      </c>
      <c r="Y7" s="282"/>
      <c r="Z7" s="278"/>
      <c r="AA7" s="280" t="s">
        <v>724</v>
      </c>
      <c r="AB7" s="282" t="s">
        <v>724</v>
      </c>
      <c r="AC7" s="278" t="s">
        <v>724</v>
      </c>
      <c r="AD7" s="280"/>
      <c r="AE7" s="282"/>
      <c r="AF7" s="278"/>
      <c r="AG7" s="280"/>
      <c r="AH7" s="282"/>
      <c r="AI7" s="278"/>
      <c r="AJ7" s="280"/>
      <c r="AK7" s="282"/>
      <c r="AL7" s="278"/>
      <c r="AM7" s="280"/>
      <c r="AN7" s="282"/>
      <c r="AO7" s="278"/>
      <c r="AP7" s="280"/>
      <c r="AQ7" s="282"/>
      <c r="AR7" s="278"/>
      <c r="AS7" s="280"/>
      <c r="AT7" s="282"/>
      <c r="AU7" s="278"/>
      <c r="AV7" s="264" t="s">
        <v>732</v>
      </c>
    </row>
    <row r="8" spans="1:48" s="2" customFormat="1" ht="20.25" customHeight="1">
      <c r="A8" s="268"/>
      <c r="B8" s="268"/>
      <c r="C8" s="33" t="str">
        <f>IF(B7="","",VLOOKUP($B7,'男子 '!$A$4:$K$127,2,))</f>
        <v>谷川　一生</v>
      </c>
      <c r="D8" s="32">
        <f>IF(B7="","",VLOOKUP($B7,'男子 '!$A$4:$K$127,4,))</f>
        <v>5</v>
      </c>
      <c r="E8" s="60" t="str">
        <f>IF(B7="","",VLOOKUP($B7,'男子 '!$A$4:$K$127,5,))</f>
        <v>Team.I</v>
      </c>
      <c r="F8" s="281"/>
      <c r="G8" s="283"/>
      <c r="H8" s="279"/>
      <c r="I8" s="281"/>
      <c r="J8" s="283"/>
      <c r="K8" s="279"/>
      <c r="L8" s="281"/>
      <c r="M8" s="283"/>
      <c r="N8" s="279"/>
      <c r="O8" s="281"/>
      <c r="P8" s="283"/>
      <c r="Q8" s="279"/>
      <c r="R8" s="281"/>
      <c r="S8" s="283"/>
      <c r="T8" s="279"/>
      <c r="U8" s="281"/>
      <c r="V8" s="283"/>
      <c r="W8" s="279"/>
      <c r="X8" s="281"/>
      <c r="Y8" s="283"/>
      <c r="Z8" s="279"/>
      <c r="AA8" s="281"/>
      <c r="AB8" s="283"/>
      <c r="AC8" s="279"/>
      <c r="AD8" s="281"/>
      <c r="AE8" s="283"/>
      <c r="AF8" s="279"/>
      <c r="AG8" s="281"/>
      <c r="AH8" s="283"/>
      <c r="AI8" s="279"/>
      <c r="AJ8" s="281"/>
      <c r="AK8" s="283"/>
      <c r="AL8" s="279"/>
      <c r="AM8" s="281"/>
      <c r="AN8" s="283"/>
      <c r="AO8" s="279"/>
      <c r="AP8" s="281"/>
      <c r="AQ8" s="283"/>
      <c r="AR8" s="279"/>
      <c r="AS8" s="281"/>
      <c r="AT8" s="283"/>
      <c r="AU8" s="279"/>
      <c r="AV8" s="264"/>
    </row>
    <row r="9" spans="1:48" s="2" customFormat="1" ht="11.25" customHeight="1">
      <c r="A9" s="272">
        <v>3</v>
      </c>
      <c r="B9" s="272">
        <v>53</v>
      </c>
      <c r="C9" s="48" t="str">
        <f>IF(B9="","",VLOOKUP($B9,'男子 '!$A$4:$K$127,3,))</f>
        <v>ｼﾝｷ ﾕｳﾄ</v>
      </c>
      <c r="D9" s="35"/>
      <c r="E9" s="59"/>
      <c r="F9" s="280" t="s">
        <v>723</v>
      </c>
      <c r="G9" s="282"/>
      <c r="H9" s="278"/>
      <c r="I9" s="280" t="s">
        <v>723</v>
      </c>
      <c r="J9" s="282"/>
      <c r="K9" s="278"/>
      <c r="L9" s="280" t="s">
        <v>723</v>
      </c>
      <c r="M9" s="282"/>
      <c r="N9" s="278"/>
      <c r="O9" s="280" t="s">
        <v>723</v>
      </c>
      <c r="P9" s="282"/>
      <c r="Q9" s="278"/>
      <c r="R9" s="280" t="s">
        <v>723</v>
      </c>
      <c r="S9" s="282"/>
      <c r="T9" s="278"/>
      <c r="U9" s="280" t="s">
        <v>724</v>
      </c>
      <c r="V9" s="282" t="s">
        <v>724</v>
      </c>
      <c r="W9" s="278" t="s">
        <v>724</v>
      </c>
      <c r="X9" s="280"/>
      <c r="Y9" s="282"/>
      <c r="Z9" s="278"/>
      <c r="AA9" s="280"/>
      <c r="AB9" s="282"/>
      <c r="AC9" s="278"/>
      <c r="AD9" s="280"/>
      <c r="AE9" s="282"/>
      <c r="AF9" s="278"/>
      <c r="AG9" s="280"/>
      <c r="AH9" s="282"/>
      <c r="AI9" s="278"/>
      <c r="AJ9" s="280"/>
      <c r="AK9" s="282"/>
      <c r="AL9" s="278"/>
      <c r="AM9" s="280"/>
      <c r="AN9" s="282"/>
      <c r="AO9" s="278"/>
      <c r="AP9" s="280"/>
      <c r="AQ9" s="282"/>
      <c r="AR9" s="278"/>
      <c r="AS9" s="280"/>
      <c r="AT9" s="282"/>
      <c r="AU9" s="278"/>
      <c r="AV9" s="264" t="s">
        <v>731</v>
      </c>
    </row>
    <row r="10" spans="1:48" s="2" customFormat="1" ht="20.25" customHeight="1">
      <c r="A10" s="268"/>
      <c r="B10" s="268"/>
      <c r="C10" s="33" t="str">
        <f>IF(B9="","",VLOOKUP($B9,'男子 '!$A$4:$K$127,2,))</f>
        <v>新木　悠斗</v>
      </c>
      <c r="D10" s="32">
        <f>IF(B9="","",VLOOKUP($B9,'男子 '!$A$4:$K$127,4,))</f>
        <v>5</v>
      </c>
      <c r="E10" s="60" t="str">
        <f>IF(B9="","",VLOOKUP($B9,'男子 '!$A$4:$K$127,5,))</f>
        <v>Team.I</v>
      </c>
      <c r="F10" s="281"/>
      <c r="G10" s="283"/>
      <c r="H10" s="279"/>
      <c r="I10" s="281"/>
      <c r="J10" s="283"/>
      <c r="K10" s="279"/>
      <c r="L10" s="281"/>
      <c r="M10" s="283"/>
      <c r="N10" s="279"/>
      <c r="O10" s="281"/>
      <c r="P10" s="283"/>
      <c r="Q10" s="279"/>
      <c r="R10" s="281"/>
      <c r="S10" s="283"/>
      <c r="T10" s="279"/>
      <c r="U10" s="281"/>
      <c r="V10" s="283"/>
      <c r="W10" s="279"/>
      <c r="X10" s="281"/>
      <c r="Y10" s="283"/>
      <c r="Z10" s="279"/>
      <c r="AA10" s="281"/>
      <c r="AB10" s="283"/>
      <c r="AC10" s="279"/>
      <c r="AD10" s="281"/>
      <c r="AE10" s="283"/>
      <c r="AF10" s="279"/>
      <c r="AG10" s="281"/>
      <c r="AH10" s="283"/>
      <c r="AI10" s="279"/>
      <c r="AJ10" s="281"/>
      <c r="AK10" s="283"/>
      <c r="AL10" s="279"/>
      <c r="AM10" s="281"/>
      <c r="AN10" s="283"/>
      <c r="AO10" s="279"/>
      <c r="AP10" s="281"/>
      <c r="AQ10" s="283"/>
      <c r="AR10" s="279"/>
      <c r="AS10" s="281"/>
      <c r="AT10" s="283"/>
      <c r="AU10" s="279"/>
      <c r="AV10" s="264"/>
    </row>
    <row r="11" spans="1:48" s="2" customFormat="1" ht="11.25" customHeight="1">
      <c r="A11" s="272">
        <v>4</v>
      </c>
      <c r="B11" s="272">
        <v>97</v>
      </c>
      <c r="C11" s="48" t="str">
        <f>IF(B11="","",VLOOKUP($B11,'男子 '!$A$4:$K$127,3,))</f>
        <v>ﾋﾗｻﾜ ﾊﾙﾄ</v>
      </c>
      <c r="D11" s="35"/>
      <c r="E11" s="59"/>
      <c r="F11" s="280"/>
      <c r="G11" s="282"/>
      <c r="H11" s="278"/>
      <c r="I11" s="280"/>
      <c r="J11" s="282"/>
      <c r="K11" s="278"/>
      <c r="L11" s="280"/>
      <c r="M11" s="282"/>
      <c r="N11" s="278"/>
      <c r="O11" s="280"/>
      <c r="P11" s="282"/>
      <c r="Q11" s="278"/>
      <c r="R11" s="280"/>
      <c r="S11" s="282"/>
      <c r="T11" s="278"/>
      <c r="U11" s="280"/>
      <c r="V11" s="282"/>
      <c r="W11" s="278"/>
      <c r="X11" s="280"/>
      <c r="Y11" s="282"/>
      <c r="Z11" s="278"/>
      <c r="AA11" s="280"/>
      <c r="AB11" s="282"/>
      <c r="AC11" s="278"/>
      <c r="AD11" s="280"/>
      <c r="AE11" s="282"/>
      <c r="AF11" s="278"/>
      <c r="AG11" s="280"/>
      <c r="AH11" s="282"/>
      <c r="AI11" s="278"/>
      <c r="AJ11" s="280"/>
      <c r="AK11" s="282"/>
      <c r="AL11" s="278"/>
      <c r="AM11" s="280"/>
      <c r="AN11" s="282"/>
      <c r="AO11" s="278"/>
      <c r="AP11" s="280"/>
      <c r="AQ11" s="282"/>
      <c r="AR11" s="278"/>
      <c r="AS11" s="280"/>
      <c r="AT11" s="282"/>
      <c r="AU11" s="278"/>
      <c r="AV11" s="264"/>
    </row>
    <row r="12" spans="1:48" s="2" customFormat="1" ht="20.25" customHeight="1">
      <c r="A12" s="268"/>
      <c r="B12" s="268"/>
      <c r="C12" s="33" t="str">
        <f>IF(B11="","",VLOOKUP($B11,'男子 '!$A$4:$K$127,2,))</f>
        <v>平澤　遼斗</v>
      </c>
      <c r="D12" s="32">
        <f>IF(B11="","",VLOOKUP($B11,'男子 '!$A$4:$K$127,4,))</f>
        <v>5</v>
      </c>
      <c r="E12" s="60" t="str">
        <f>IF(B11="","",VLOOKUP($B11,'男子 '!$A$4:$K$127,5,))</f>
        <v>滑川ジュニア</v>
      </c>
      <c r="F12" s="281"/>
      <c r="G12" s="283"/>
      <c r="H12" s="279"/>
      <c r="I12" s="281"/>
      <c r="J12" s="283"/>
      <c r="K12" s="279"/>
      <c r="L12" s="281"/>
      <c r="M12" s="283"/>
      <c r="N12" s="279"/>
      <c r="O12" s="281"/>
      <c r="P12" s="283"/>
      <c r="Q12" s="279"/>
      <c r="R12" s="281"/>
      <c r="S12" s="283"/>
      <c r="T12" s="279"/>
      <c r="U12" s="281"/>
      <c r="V12" s="283"/>
      <c r="W12" s="279"/>
      <c r="X12" s="281"/>
      <c r="Y12" s="283"/>
      <c r="Z12" s="279"/>
      <c r="AA12" s="281"/>
      <c r="AB12" s="283"/>
      <c r="AC12" s="279"/>
      <c r="AD12" s="281"/>
      <c r="AE12" s="283"/>
      <c r="AF12" s="279"/>
      <c r="AG12" s="281"/>
      <c r="AH12" s="283"/>
      <c r="AI12" s="279"/>
      <c r="AJ12" s="281"/>
      <c r="AK12" s="283"/>
      <c r="AL12" s="279"/>
      <c r="AM12" s="281"/>
      <c r="AN12" s="283"/>
      <c r="AO12" s="279"/>
      <c r="AP12" s="281"/>
      <c r="AQ12" s="283"/>
      <c r="AR12" s="279"/>
      <c r="AS12" s="281"/>
      <c r="AT12" s="283"/>
      <c r="AU12" s="279"/>
      <c r="AV12" s="264"/>
    </row>
    <row r="13" spans="1:48" s="2" customFormat="1" ht="11.25" customHeight="1">
      <c r="A13" s="272">
        <v>5</v>
      </c>
      <c r="B13" s="272">
        <v>20</v>
      </c>
      <c r="C13" s="48" t="str">
        <f>IF(B13="","",VLOOKUP($B13,'男子 '!$A$4:$K$127,3,))</f>
        <v>ｲｼｶﾞﾈ ﾃｯﾍﾟｲ</v>
      </c>
      <c r="D13" s="35"/>
      <c r="E13" s="59"/>
      <c r="F13" s="280" t="s">
        <v>723</v>
      </c>
      <c r="G13" s="282"/>
      <c r="H13" s="278"/>
      <c r="I13" s="280" t="s">
        <v>723</v>
      </c>
      <c r="J13" s="282"/>
      <c r="K13" s="278"/>
      <c r="L13" s="280" t="s">
        <v>723</v>
      </c>
      <c r="M13" s="282"/>
      <c r="N13" s="278"/>
      <c r="O13" s="280" t="s">
        <v>723</v>
      </c>
      <c r="P13" s="282"/>
      <c r="Q13" s="278"/>
      <c r="R13" s="280" t="s">
        <v>723</v>
      </c>
      <c r="S13" s="282"/>
      <c r="T13" s="278"/>
      <c r="U13" s="280" t="s">
        <v>723</v>
      </c>
      <c r="V13" s="282"/>
      <c r="W13" s="278"/>
      <c r="X13" s="280" t="s">
        <v>723</v>
      </c>
      <c r="Y13" s="282"/>
      <c r="Z13" s="278"/>
      <c r="AA13" s="280" t="s">
        <v>724</v>
      </c>
      <c r="AB13" s="282" t="s">
        <v>724</v>
      </c>
      <c r="AC13" s="278" t="s">
        <v>724</v>
      </c>
      <c r="AD13" s="280"/>
      <c r="AE13" s="282"/>
      <c r="AF13" s="278"/>
      <c r="AG13" s="280"/>
      <c r="AH13" s="282"/>
      <c r="AI13" s="278"/>
      <c r="AJ13" s="280"/>
      <c r="AK13" s="282"/>
      <c r="AL13" s="278"/>
      <c r="AM13" s="280"/>
      <c r="AN13" s="282"/>
      <c r="AO13" s="278"/>
      <c r="AP13" s="280"/>
      <c r="AQ13" s="282"/>
      <c r="AR13" s="278"/>
      <c r="AS13" s="280"/>
      <c r="AT13" s="282"/>
      <c r="AU13" s="278"/>
      <c r="AV13" s="264" t="s">
        <v>732</v>
      </c>
    </row>
    <row r="14" spans="1:48" s="2" customFormat="1" ht="20.25" customHeight="1">
      <c r="A14" s="268"/>
      <c r="B14" s="268"/>
      <c r="C14" s="33" t="str">
        <f>IF(B13="","",VLOOKUP($B13,'男子 '!$A$4:$K$127,2,))</f>
        <v>石金　哲平</v>
      </c>
      <c r="D14" s="32">
        <f>IF(B13="","",VLOOKUP($B13,'男子 '!$A$4:$K$127,4,))</f>
        <v>6</v>
      </c>
      <c r="E14" s="60" t="str">
        <f>IF(B13="","",VLOOKUP($B13,'男子 '!$A$4:$K$127,5,))</f>
        <v>立山ランラン</v>
      </c>
      <c r="F14" s="281"/>
      <c r="G14" s="283"/>
      <c r="H14" s="279"/>
      <c r="I14" s="281"/>
      <c r="J14" s="283"/>
      <c r="K14" s="279"/>
      <c r="L14" s="281"/>
      <c r="M14" s="283"/>
      <c r="N14" s="279"/>
      <c r="O14" s="281"/>
      <c r="P14" s="283"/>
      <c r="Q14" s="279"/>
      <c r="R14" s="281"/>
      <c r="S14" s="283"/>
      <c r="T14" s="279"/>
      <c r="U14" s="281"/>
      <c r="V14" s="283"/>
      <c r="W14" s="279"/>
      <c r="X14" s="281"/>
      <c r="Y14" s="283"/>
      <c r="Z14" s="279"/>
      <c r="AA14" s="281"/>
      <c r="AB14" s="283"/>
      <c r="AC14" s="279"/>
      <c r="AD14" s="281"/>
      <c r="AE14" s="283"/>
      <c r="AF14" s="279"/>
      <c r="AG14" s="281"/>
      <c r="AH14" s="283"/>
      <c r="AI14" s="279"/>
      <c r="AJ14" s="281"/>
      <c r="AK14" s="283"/>
      <c r="AL14" s="279"/>
      <c r="AM14" s="281"/>
      <c r="AN14" s="283"/>
      <c r="AO14" s="279"/>
      <c r="AP14" s="281"/>
      <c r="AQ14" s="283"/>
      <c r="AR14" s="279"/>
      <c r="AS14" s="281"/>
      <c r="AT14" s="283"/>
      <c r="AU14" s="279"/>
      <c r="AV14" s="264"/>
    </row>
    <row r="15" spans="1:48" s="2" customFormat="1" ht="11.25" customHeight="1">
      <c r="A15" s="272">
        <v>6</v>
      </c>
      <c r="B15" s="272">
        <v>21</v>
      </c>
      <c r="C15" s="48" t="str">
        <f>IF(B15="","",VLOOKUP($B15,'男子 '!$A$4:$K$127,3,))</f>
        <v>ｼﾀｶ ｺｳﾀﾛｳ</v>
      </c>
      <c r="D15" s="35"/>
      <c r="E15" s="59"/>
      <c r="F15" s="280" t="s">
        <v>730</v>
      </c>
      <c r="G15" s="282"/>
      <c r="H15" s="278"/>
      <c r="I15" s="280" t="s">
        <v>730</v>
      </c>
      <c r="J15" s="282"/>
      <c r="K15" s="278"/>
      <c r="L15" s="280" t="s">
        <v>730</v>
      </c>
      <c r="M15" s="282"/>
      <c r="N15" s="278"/>
      <c r="O15" s="280" t="s">
        <v>730</v>
      </c>
      <c r="P15" s="282"/>
      <c r="Q15" s="278"/>
      <c r="R15" s="280" t="s">
        <v>730</v>
      </c>
      <c r="S15" s="282"/>
      <c r="T15" s="278"/>
      <c r="U15" s="280" t="s">
        <v>730</v>
      </c>
      <c r="V15" s="282"/>
      <c r="W15" s="278"/>
      <c r="X15" s="280" t="s">
        <v>730</v>
      </c>
      <c r="Y15" s="282"/>
      <c r="Z15" s="278"/>
      <c r="AA15" s="280" t="s">
        <v>723</v>
      </c>
      <c r="AB15" s="282"/>
      <c r="AC15" s="278"/>
      <c r="AD15" s="280" t="s">
        <v>723</v>
      </c>
      <c r="AE15" s="282"/>
      <c r="AF15" s="278"/>
      <c r="AG15" s="280" t="s">
        <v>723</v>
      </c>
      <c r="AH15" s="282"/>
      <c r="AI15" s="278"/>
      <c r="AJ15" s="280" t="s">
        <v>723</v>
      </c>
      <c r="AK15" s="282"/>
      <c r="AL15" s="278"/>
      <c r="AM15" s="280" t="s">
        <v>723</v>
      </c>
      <c r="AN15" s="282"/>
      <c r="AO15" s="278"/>
      <c r="AP15" s="280" t="s">
        <v>723</v>
      </c>
      <c r="AQ15" s="282"/>
      <c r="AR15" s="278"/>
      <c r="AS15" s="280" t="s">
        <v>724</v>
      </c>
      <c r="AT15" s="282" t="s">
        <v>724</v>
      </c>
      <c r="AU15" s="278" t="s">
        <v>724</v>
      </c>
      <c r="AV15" s="264" t="s">
        <v>733</v>
      </c>
    </row>
    <row r="16" spans="1:48" s="2" customFormat="1" ht="20.25" customHeight="1">
      <c r="A16" s="268"/>
      <c r="B16" s="268"/>
      <c r="C16" s="33" t="str">
        <f>IF(B15="","",VLOOKUP($B15,'男子 '!$A$4:$K$127,2,))</f>
        <v>志鷹　宏太郎</v>
      </c>
      <c r="D16" s="32">
        <f>IF(B15="","",VLOOKUP($B15,'男子 '!$A$4:$K$127,4,))</f>
        <v>6</v>
      </c>
      <c r="E16" s="60" t="str">
        <f>IF(B15="","",VLOOKUP($B15,'男子 '!$A$4:$K$127,5,))</f>
        <v>立山ランラン</v>
      </c>
      <c r="F16" s="286"/>
      <c r="G16" s="287"/>
      <c r="H16" s="285"/>
      <c r="I16" s="286"/>
      <c r="J16" s="287"/>
      <c r="K16" s="285"/>
      <c r="L16" s="286"/>
      <c r="M16" s="287"/>
      <c r="N16" s="285"/>
      <c r="O16" s="286"/>
      <c r="P16" s="287"/>
      <c r="Q16" s="285"/>
      <c r="R16" s="286"/>
      <c r="S16" s="287"/>
      <c r="T16" s="285"/>
      <c r="U16" s="286"/>
      <c r="V16" s="287"/>
      <c r="W16" s="285"/>
      <c r="X16" s="286"/>
      <c r="Y16" s="287"/>
      <c r="Z16" s="285"/>
      <c r="AA16" s="281"/>
      <c r="AB16" s="283"/>
      <c r="AC16" s="279"/>
      <c r="AD16" s="281"/>
      <c r="AE16" s="283"/>
      <c r="AF16" s="279"/>
      <c r="AG16" s="281"/>
      <c r="AH16" s="283"/>
      <c r="AI16" s="279"/>
      <c r="AJ16" s="281"/>
      <c r="AK16" s="283"/>
      <c r="AL16" s="279"/>
      <c r="AM16" s="281"/>
      <c r="AN16" s="283"/>
      <c r="AO16" s="279"/>
      <c r="AP16" s="281"/>
      <c r="AQ16" s="283"/>
      <c r="AR16" s="279"/>
      <c r="AS16" s="281"/>
      <c r="AT16" s="283"/>
      <c r="AU16" s="279"/>
      <c r="AV16" s="264"/>
    </row>
    <row r="17" spans="1:48" s="2" customFormat="1" ht="12" customHeight="1">
      <c r="A17" s="272">
        <v>7</v>
      </c>
      <c r="B17" s="272">
        <v>45</v>
      </c>
      <c r="C17" s="48" t="str">
        <f>IF(B17="","",VLOOKUP($B17,'男子 '!$A$4:$K$127,3,))</f>
        <v>ﾔﾏｸﾞﾁ ﾘｭｳﾉｽｹ</v>
      </c>
      <c r="D17" s="35"/>
      <c r="E17" s="59"/>
      <c r="F17" s="280"/>
      <c r="G17" s="282"/>
      <c r="H17" s="278"/>
      <c r="I17" s="280"/>
      <c r="J17" s="282"/>
      <c r="K17" s="278"/>
      <c r="L17" s="280"/>
      <c r="M17" s="282"/>
      <c r="N17" s="278"/>
      <c r="O17" s="280"/>
      <c r="P17" s="282"/>
      <c r="Q17" s="278"/>
      <c r="R17" s="280"/>
      <c r="S17" s="282"/>
      <c r="T17" s="278"/>
      <c r="U17" s="280"/>
      <c r="V17" s="282"/>
      <c r="W17" s="278"/>
      <c r="X17" s="280"/>
      <c r="Y17" s="282"/>
      <c r="Z17" s="278"/>
      <c r="AA17" s="280"/>
      <c r="AB17" s="282"/>
      <c r="AC17" s="278"/>
      <c r="AD17" s="280"/>
      <c r="AE17" s="282"/>
      <c r="AF17" s="278"/>
      <c r="AG17" s="280"/>
      <c r="AH17" s="282"/>
      <c r="AI17" s="278"/>
      <c r="AJ17" s="280"/>
      <c r="AK17" s="282"/>
      <c r="AL17" s="278"/>
      <c r="AM17" s="280"/>
      <c r="AN17" s="282"/>
      <c r="AO17" s="278"/>
      <c r="AP17" s="280"/>
      <c r="AQ17" s="282"/>
      <c r="AR17" s="278"/>
      <c r="AS17" s="280"/>
      <c r="AT17" s="282"/>
      <c r="AU17" s="278"/>
      <c r="AV17" s="264"/>
    </row>
    <row r="18" spans="1:48" s="2" customFormat="1" ht="20.25" customHeight="1">
      <c r="A18" s="268"/>
      <c r="B18" s="268"/>
      <c r="C18" s="33" t="str">
        <f>IF(B17="","",VLOOKUP($B17,'男子 '!$A$4:$K$127,2,))</f>
        <v>山口　龍之介</v>
      </c>
      <c r="D18" s="32">
        <f>IF(B17="","",VLOOKUP($B17,'男子 '!$A$4:$K$127,4,))</f>
        <v>6</v>
      </c>
      <c r="E18" s="60" t="str">
        <f>IF(B17="","",VLOOKUP($B17,'男子 '!$A$4:$K$127,5,))</f>
        <v>team MANO</v>
      </c>
      <c r="F18" s="281"/>
      <c r="G18" s="283"/>
      <c r="H18" s="279"/>
      <c r="I18" s="281"/>
      <c r="J18" s="283"/>
      <c r="K18" s="279"/>
      <c r="L18" s="281"/>
      <c r="M18" s="283"/>
      <c r="N18" s="279"/>
      <c r="O18" s="281"/>
      <c r="P18" s="283"/>
      <c r="Q18" s="279"/>
      <c r="R18" s="281"/>
      <c r="S18" s="283"/>
      <c r="T18" s="279"/>
      <c r="U18" s="281"/>
      <c r="V18" s="283"/>
      <c r="W18" s="279"/>
      <c r="X18" s="281"/>
      <c r="Y18" s="283"/>
      <c r="Z18" s="279"/>
      <c r="AA18" s="281"/>
      <c r="AB18" s="283"/>
      <c r="AC18" s="279"/>
      <c r="AD18" s="281"/>
      <c r="AE18" s="283"/>
      <c r="AF18" s="279"/>
      <c r="AG18" s="281"/>
      <c r="AH18" s="283"/>
      <c r="AI18" s="279"/>
      <c r="AJ18" s="281"/>
      <c r="AK18" s="283"/>
      <c r="AL18" s="279"/>
      <c r="AM18" s="281"/>
      <c r="AN18" s="283"/>
      <c r="AO18" s="279"/>
      <c r="AP18" s="281"/>
      <c r="AQ18" s="283"/>
      <c r="AR18" s="279"/>
      <c r="AS18" s="281"/>
      <c r="AT18" s="283"/>
      <c r="AU18" s="279"/>
      <c r="AV18" s="264"/>
    </row>
    <row r="19" spans="1:48" s="2" customFormat="1" ht="13.5">
      <c r="A19" s="272">
        <v>8</v>
      </c>
      <c r="B19" s="272">
        <v>98</v>
      </c>
      <c r="C19" s="48" t="str">
        <f>IF(B19="","",VLOOKUP($B19,'男子 '!$A$4:$K$127,3,))</f>
        <v>ｱｻﾉ ｷｮｳｽｹ</v>
      </c>
      <c r="D19" s="35"/>
      <c r="E19" s="59"/>
      <c r="F19" s="280" t="s">
        <v>730</v>
      </c>
      <c r="G19" s="282"/>
      <c r="H19" s="278"/>
      <c r="I19" s="280" t="s">
        <v>730</v>
      </c>
      <c r="J19" s="282"/>
      <c r="K19" s="278"/>
      <c r="L19" s="280" t="s">
        <v>730</v>
      </c>
      <c r="M19" s="282"/>
      <c r="N19" s="278"/>
      <c r="O19" s="280" t="s">
        <v>723</v>
      </c>
      <c r="P19" s="282"/>
      <c r="Q19" s="278"/>
      <c r="R19" s="280" t="s">
        <v>723</v>
      </c>
      <c r="S19" s="282"/>
      <c r="T19" s="278"/>
      <c r="U19" s="280" t="s">
        <v>723</v>
      </c>
      <c r="V19" s="282"/>
      <c r="W19" s="278"/>
      <c r="X19" s="280" t="s">
        <v>723</v>
      </c>
      <c r="Y19" s="282"/>
      <c r="Z19" s="278"/>
      <c r="AA19" s="280" t="s">
        <v>723</v>
      </c>
      <c r="AB19" s="282"/>
      <c r="AC19" s="278"/>
      <c r="AD19" s="280" t="s">
        <v>724</v>
      </c>
      <c r="AE19" s="282" t="s">
        <v>724</v>
      </c>
      <c r="AF19" s="278" t="s">
        <v>724</v>
      </c>
      <c r="AG19" s="280"/>
      <c r="AH19" s="282"/>
      <c r="AI19" s="278"/>
      <c r="AJ19" s="280"/>
      <c r="AK19" s="282"/>
      <c r="AL19" s="278"/>
      <c r="AM19" s="280"/>
      <c r="AN19" s="282"/>
      <c r="AO19" s="278"/>
      <c r="AP19" s="280"/>
      <c r="AQ19" s="282"/>
      <c r="AR19" s="278"/>
      <c r="AS19" s="280"/>
      <c r="AT19" s="282"/>
      <c r="AU19" s="278"/>
      <c r="AV19" s="264" t="s">
        <v>734</v>
      </c>
    </row>
    <row r="20" spans="1:48" s="2" customFormat="1" ht="19.5" customHeight="1">
      <c r="A20" s="268"/>
      <c r="B20" s="268"/>
      <c r="C20" s="33" t="str">
        <f>IF(B19="","",VLOOKUP($B19,'男子 '!$A$4:$K$127,2,))</f>
        <v>朝野　京介</v>
      </c>
      <c r="D20" s="32">
        <f>IF(B19="","",VLOOKUP($B19,'男子 '!$A$4:$K$127,4,))</f>
        <v>6</v>
      </c>
      <c r="E20" s="60" t="str">
        <f>IF(B19="","",VLOOKUP($B19,'男子 '!$A$4:$K$127,5,))</f>
        <v>滑川ジュニア</v>
      </c>
      <c r="F20" s="281"/>
      <c r="G20" s="283"/>
      <c r="H20" s="279"/>
      <c r="I20" s="281"/>
      <c r="J20" s="283"/>
      <c r="K20" s="279"/>
      <c r="L20" s="281"/>
      <c r="M20" s="283"/>
      <c r="N20" s="279"/>
      <c r="O20" s="281"/>
      <c r="P20" s="283"/>
      <c r="Q20" s="279"/>
      <c r="R20" s="281"/>
      <c r="S20" s="283"/>
      <c r="T20" s="279"/>
      <c r="U20" s="281"/>
      <c r="V20" s="283"/>
      <c r="W20" s="279"/>
      <c r="X20" s="281"/>
      <c r="Y20" s="283"/>
      <c r="Z20" s="279"/>
      <c r="AA20" s="281"/>
      <c r="AB20" s="283"/>
      <c r="AC20" s="279"/>
      <c r="AD20" s="281"/>
      <c r="AE20" s="283"/>
      <c r="AF20" s="279"/>
      <c r="AG20" s="281"/>
      <c r="AH20" s="283"/>
      <c r="AI20" s="279"/>
      <c r="AJ20" s="281"/>
      <c r="AK20" s="283"/>
      <c r="AL20" s="279"/>
      <c r="AM20" s="281"/>
      <c r="AN20" s="283"/>
      <c r="AO20" s="279"/>
      <c r="AP20" s="281"/>
      <c r="AQ20" s="283"/>
      <c r="AR20" s="279"/>
      <c r="AS20" s="281"/>
      <c r="AT20" s="283"/>
      <c r="AU20" s="279"/>
      <c r="AV20" s="264"/>
    </row>
    <row r="21" spans="1:48" s="2" customFormat="1" ht="11.25" customHeight="1">
      <c r="A21" s="272">
        <v>9</v>
      </c>
      <c r="B21" s="272">
        <v>99</v>
      </c>
      <c r="C21" s="48" t="str">
        <f>IF(B21="","",VLOOKUP($B21,'男子 '!$A$4:$K$127,3,))</f>
        <v>ﾀｶﾎｺ ﾘｭｳｲﾁ</v>
      </c>
      <c r="D21" s="35"/>
      <c r="E21" s="59"/>
      <c r="F21" s="280" t="s">
        <v>723</v>
      </c>
      <c r="G21" s="282"/>
      <c r="H21" s="278"/>
      <c r="I21" s="280" t="s">
        <v>723</v>
      </c>
      <c r="J21" s="282"/>
      <c r="K21" s="278"/>
      <c r="L21" s="280" t="s">
        <v>723</v>
      </c>
      <c r="M21" s="282"/>
      <c r="N21" s="278"/>
      <c r="O21" s="280" t="s">
        <v>723</v>
      </c>
      <c r="P21" s="282"/>
      <c r="Q21" s="278"/>
      <c r="R21" s="280" t="s">
        <v>723</v>
      </c>
      <c r="S21" s="282"/>
      <c r="T21" s="278"/>
      <c r="U21" s="280" t="s">
        <v>724</v>
      </c>
      <c r="V21" s="282" t="s">
        <v>724</v>
      </c>
      <c r="W21" s="278" t="s">
        <v>723</v>
      </c>
      <c r="X21" s="280" t="s">
        <v>724</v>
      </c>
      <c r="Y21" s="282" t="s">
        <v>724</v>
      </c>
      <c r="Z21" s="278" t="s">
        <v>724</v>
      </c>
      <c r="AA21" s="280"/>
      <c r="AB21" s="282"/>
      <c r="AC21" s="278"/>
      <c r="AD21" s="280"/>
      <c r="AE21" s="282"/>
      <c r="AF21" s="278"/>
      <c r="AG21" s="280"/>
      <c r="AH21" s="282"/>
      <c r="AI21" s="278"/>
      <c r="AJ21" s="280"/>
      <c r="AK21" s="282"/>
      <c r="AL21" s="278"/>
      <c r="AM21" s="280"/>
      <c r="AN21" s="282"/>
      <c r="AO21" s="278"/>
      <c r="AP21" s="280"/>
      <c r="AQ21" s="282"/>
      <c r="AR21" s="278"/>
      <c r="AS21" s="280"/>
      <c r="AT21" s="282"/>
      <c r="AU21" s="278"/>
      <c r="AV21" s="264" t="s">
        <v>735</v>
      </c>
    </row>
    <row r="22" spans="1:48" s="2" customFormat="1" ht="20.25" customHeight="1">
      <c r="A22" s="268"/>
      <c r="B22" s="268"/>
      <c r="C22" s="33" t="str">
        <f>IF(B21="","",VLOOKUP($B21,'男子 '!$A$4:$K$127,2,))</f>
        <v>高鉾　龍一</v>
      </c>
      <c r="D22" s="32">
        <f>IF(B21="","",VLOOKUP($B21,'男子 '!$A$4:$K$127,4,))</f>
        <v>6</v>
      </c>
      <c r="E22" s="60" t="str">
        <f>IF(B21="","",VLOOKUP($B21,'男子 '!$A$4:$K$127,5,))</f>
        <v>滑川ジュニア</v>
      </c>
      <c r="F22" s="286"/>
      <c r="G22" s="287"/>
      <c r="H22" s="285"/>
      <c r="I22" s="286"/>
      <c r="J22" s="287"/>
      <c r="K22" s="285"/>
      <c r="L22" s="286"/>
      <c r="M22" s="287"/>
      <c r="N22" s="285"/>
      <c r="O22" s="286"/>
      <c r="P22" s="287"/>
      <c r="Q22" s="285"/>
      <c r="R22" s="286"/>
      <c r="S22" s="287"/>
      <c r="T22" s="285"/>
      <c r="U22" s="286"/>
      <c r="V22" s="287"/>
      <c r="W22" s="285"/>
      <c r="X22" s="286"/>
      <c r="Y22" s="287"/>
      <c r="Z22" s="285"/>
      <c r="AA22" s="286"/>
      <c r="AB22" s="287"/>
      <c r="AC22" s="285"/>
      <c r="AD22" s="286"/>
      <c r="AE22" s="287"/>
      <c r="AF22" s="285"/>
      <c r="AG22" s="286"/>
      <c r="AH22" s="287"/>
      <c r="AI22" s="285"/>
      <c r="AJ22" s="286"/>
      <c r="AK22" s="287"/>
      <c r="AL22" s="285"/>
      <c r="AM22" s="286"/>
      <c r="AN22" s="287"/>
      <c r="AO22" s="285"/>
      <c r="AP22" s="286"/>
      <c r="AQ22" s="287"/>
      <c r="AR22" s="285"/>
      <c r="AS22" s="286"/>
      <c r="AT22" s="287"/>
      <c r="AU22" s="285"/>
      <c r="AV22" s="264"/>
    </row>
    <row r="26" spans="1:31" s="7" customFormat="1" ht="18.75" customHeight="1">
      <c r="A26" s="10" t="s">
        <v>52</v>
      </c>
      <c r="B26" s="1"/>
      <c r="C26" s="10" t="s">
        <v>44</v>
      </c>
      <c r="D26" s="1"/>
      <c r="E26" s="52"/>
      <c r="F26" s="1"/>
      <c r="G26" s="2"/>
      <c r="I26" s="1"/>
      <c r="J26" s="2"/>
      <c r="L26" s="1"/>
      <c r="M26" s="2"/>
      <c r="O26" s="1"/>
      <c r="P26" s="2"/>
      <c r="R26" s="1"/>
      <c r="S26" s="2"/>
      <c r="U26" s="1"/>
      <c r="V26" s="2"/>
      <c r="X26" s="1"/>
      <c r="Y26" s="2"/>
      <c r="AA26" s="1"/>
      <c r="AB26" s="2"/>
      <c r="AD26" s="1"/>
      <c r="AE26" s="2"/>
    </row>
    <row r="27" spans="1:48" s="2" customFormat="1" ht="13.5" customHeight="1">
      <c r="A27" s="34"/>
      <c r="B27" s="35"/>
      <c r="C27" s="34"/>
      <c r="D27" s="35"/>
      <c r="E27" s="53"/>
      <c r="F27" s="288" t="s">
        <v>116</v>
      </c>
      <c r="G27" s="289"/>
      <c r="H27" s="290"/>
      <c r="I27" s="288" t="s">
        <v>117</v>
      </c>
      <c r="J27" s="289"/>
      <c r="K27" s="290"/>
      <c r="L27" s="288" t="s">
        <v>118</v>
      </c>
      <c r="M27" s="289"/>
      <c r="N27" s="290"/>
      <c r="O27" s="288" t="s">
        <v>119</v>
      </c>
      <c r="P27" s="289"/>
      <c r="Q27" s="290"/>
      <c r="R27" s="288" t="s">
        <v>120</v>
      </c>
      <c r="S27" s="289"/>
      <c r="T27" s="290"/>
      <c r="U27" s="288" t="s">
        <v>121</v>
      </c>
      <c r="V27" s="289"/>
      <c r="W27" s="290"/>
      <c r="X27" s="288" t="s">
        <v>122</v>
      </c>
      <c r="Y27" s="289"/>
      <c r="Z27" s="290"/>
      <c r="AA27" s="288" t="s">
        <v>123</v>
      </c>
      <c r="AB27" s="289"/>
      <c r="AC27" s="290"/>
      <c r="AD27" s="288" t="s">
        <v>124</v>
      </c>
      <c r="AE27" s="289"/>
      <c r="AF27" s="290"/>
      <c r="AG27" s="288" t="s">
        <v>725</v>
      </c>
      <c r="AH27" s="289"/>
      <c r="AI27" s="290"/>
      <c r="AJ27" s="288" t="s">
        <v>86</v>
      </c>
      <c r="AK27" s="289"/>
      <c r="AL27" s="290"/>
      <c r="AM27" s="288" t="s">
        <v>86</v>
      </c>
      <c r="AN27" s="289"/>
      <c r="AO27" s="290"/>
      <c r="AP27" s="288" t="s">
        <v>86</v>
      </c>
      <c r="AQ27" s="289"/>
      <c r="AR27" s="290"/>
      <c r="AS27" s="288" t="s">
        <v>86</v>
      </c>
      <c r="AT27" s="289"/>
      <c r="AU27" s="290"/>
      <c r="AV27" s="284" t="s">
        <v>12</v>
      </c>
    </row>
    <row r="28" spans="1:48" s="2" customFormat="1" ht="19.5" customHeight="1">
      <c r="A28" s="36" t="s">
        <v>45</v>
      </c>
      <c r="B28" s="31" t="s">
        <v>11</v>
      </c>
      <c r="C28" s="37" t="s">
        <v>16</v>
      </c>
      <c r="D28" s="31" t="s">
        <v>3</v>
      </c>
      <c r="E28" s="54" t="s">
        <v>17</v>
      </c>
      <c r="F28" s="47">
        <v>1</v>
      </c>
      <c r="G28" s="45">
        <v>2</v>
      </c>
      <c r="H28" s="46">
        <v>3</v>
      </c>
      <c r="I28" s="44">
        <v>1</v>
      </c>
      <c r="J28" s="45">
        <v>2</v>
      </c>
      <c r="K28" s="46">
        <v>3</v>
      </c>
      <c r="L28" s="44">
        <v>1</v>
      </c>
      <c r="M28" s="45">
        <v>2</v>
      </c>
      <c r="N28" s="46">
        <v>3</v>
      </c>
      <c r="O28" s="44">
        <v>1</v>
      </c>
      <c r="P28" s="45">
        <v>2</v>
      </c>
      <c r="Q28" s="46">
        <v>3</v>
      </c>
      <c r="R28" s="44">
        <v>1</v>
      </c>
      <c r="S28" s="45">
        <v>2</v>
      </c>
      <c r="T28" s="46">
        <v>3</v>
      </c>
      <c r="U28" s="44">
        <v>1</v>
      </c>
      <c r="V28" s="45">
        <v>2</v>
      </c>
      <c r="W28" s="46">
        <v>3</v>
      </c>
      <c r="X28" s="44">
        <v>1</v>
      </c>
      <c r="Y28" s="45">
        <v>2</v>
      </c>
      <c r="Z28" s="46">
        <v>3</v>
      </c>
      <c r="AA28" s="44">
        <v>1</v>
      </c>
      <c r="AB28" s="45">
        <v>2</v>
      </c>
      <c r="AC28" s="46">
        <v>3</v>
      </c>
      <c r="AD28" s="44">
        <v>1</v>
      </c>
      <c r="AE28" s="45">
        <v>2</v>
      </c>
      <c r="AF28" s="46">
        <v>3</v>
      </c>
      <c r="AG28" s="44">
        <v>1</v>
      </c>
      <c r="AH28" s="45">
        <v>2</v>
      </c>
      <c r="AI28" s="46">
        <v>3</v>
      </c>
      <c r="AJ28" s="44">
        <v>1</v>
      </c>
      <c r="AK28" s="45">
        <v>2</v>
      </c>
      <c r="AL28" s="46">
        <v>3</v>
      </c>
      <c r="AM28" s="44">
        <v>1</v>
      </c>
      <c r="AN28" s="45">
        <v>2</v>
      </c>
      <c r="AO28" s="46">
        <v>3</v>
      </c>
      <c r="AP28" s="44">
        <v>1</v>
      </c>
      <c r="AQ28" s="45">
        <v>2</v>
      </c>
      <c r="AR28" s="46">
        <v>3</v>
      </c>
      <c r="AS28" s="44">
        <v>1</v>
      </c>
      <c r="AT28" s="45">
        <v>2</v>
      </c>
      <c r="AU28" s="46">
        <v>3</v>
      </c>
      <c r="AV28" s="284"/>
    </row>
    <row r="29" spans="1:48" s="2" customFormat="1" ht="11.25" customHeight="1">
      <c r="A29" s="272">
        <v>1</v>
      </c>
      <c r="B29" s="272">
        <v>76</v>
      </c>
      <c r="C29" s="48" t="str">
        <f>IF(B29="","",VLOOKUP($B29,'女子'!$A$4:$K$118,3,))</f>
        <v>ﾔｸﾞﾁ ｱﾔﾉ</v>
      </c>
      <c r="D29" s="35"/>
      <c r="E29" s="53"/>
      <c r="F29" s="280" t="s">
        <v>723</v>
      </c>
      <c r="G29" s="282"/>
      <c r="H29" s="278"/>
      <c r="I29" s="280" t="s">
        <v>724</v>
      </c>
      <c r="J29" s="282" t="s">
        <v>724</v>
      </c>
      <c r="K29" s="278" t="s">
        <v>724</v>
      </c>
      <c r="L29" s="280"/>
      <c r="M29" s="282"/>
      <c r="N29" s="278"/>
      <c r="O29" s="280"/>
      <c r="P29" s="282"/>
      <c r="Q29" s="278"/>
      <c r="R29" s="280"/>
      <c r="S29" s="282"/>
      <c r="T29" s="278"/>
      <c r="U29" s="280"/>
      <c r="V29" s="282"/>
      <c r="W29" s="278"/>
      <c r="X29" s="280"/>
      <c r="Y29" s="282"/>
      <c r="Z29" s="278"/>
      <c r="AA29" s="280"/>
      <c r="AB29" s="282"/>
      <c r="AC29" s="278"/>
      <c r="AD29" s="280"/>
      <c r="AE29" s="282"/>
      <c r="AF29" s="278"/>
      <c r="AG29" s="280"/>
      <c r="AH29" s="282"/>
      <c r="AI29" s="278"/>
      <c r="AJ29" s="280"/>
      <c r="AK29" s="282"/>
      <c r="AL29" s="278"/>
      <c r="AM29" s="280"/>
      <c r="AN29" s="282"/>
      <c r="AO29" s="278"/>
      <c r="AP29" s="280"/>
      <c r="AQ29" s="282"/>
      <c r="AR29" s="278"/>
      <c r="AS29" s="280"/>
      <c r="AT29" s="282"/>
      <c r="AU29" s="278"/>
      <c r="AV29" s="264" t="s">
        <v>737</v>
      </c>
    </row>
    <row r="30" spans="1:48" s="2" customFormat="1" ht="20.25" customHeight="1">
      <c r="A30" s="268"/>
      <c r="B30" s="268"/>
      <c r="C30" s="33" t="str">
        <f>IF(B29="","",VLOOKUP($B29,'女子'!$A$4:$K$118,2,))</f>
        <v>矢口  綾乃</v>
      </c>
      <c r="D30" s="32">
        <f>IF(B29="","",VLOOKUP($B29,'女子'!$A$4:$K$118,4,))</f>
        <v>4</v>
      </c>
      <c r="E30" s="61" t="str">
        <f>IF(B29="","",VLOOKUP($B29,'女子'!$A$4:$K$118,5,))</f>
        <v>魚津陸上スポーツ少年団</v>
      </c>
      <c r="F30" s="286"/>
      <c r="G30" s="283"/>
      <c r="H30" s="279"/>
      <c r="I30" s="281"/>
      <c r="J30" s="283"/>
      <c r="K30" s="279"/>
      <c r="L30" s="281"/>
      <c r="M30" s="283"/>
      <c r="N30" s="279"/>
      <c r="O30" s="281"/>
      <c r="P30" s="283"/>
      <c r="Q30" s="279"/>
      <c r="R30" s="281"/>
      <c r="S30" s="283"/>
      <c r="T30" s="279"/>
      <c r="U30" s="281"/>
      <c r="V30" s="283"/>
      <c r="W30" s="279"/>
      <c r="X30" s="281"/>
      <c r="Y30" s="283"/>
      <c r="Z30" s="279"/>
      <c r="AA30" s="281"/>
      <c r="AB30" s="283"/>
      <c r="AC30" s="279"/>
      <c r="AD30" s="281"/>
      <c r="AE30" s="283"/>
      <c r="AF30" s="279"/>
      <c r="AG30" s="281"/>
      <c r="AH30" s="283"/>
      <c r="AI30" s="279"/>
      <c r="AJ30" s="281"/>
      <c r="AK30" s="283"/>
      <c r="AL30" s="279"/>
      <c r="AM30" s="281"/>
      <c r="AN30" s="283"/>
      <c r="AO30" s="279"/>
      <c r="AP30" s="281"/>
      <c r="AQ30" s="283"/>
      <c r="AR30" s="279"/>
      <c r="AS30" s="281"/>
      <c r="AT30" s="283"/>
      <c r="AU30" s="279"/>
      <c r="AV30" s="264"/>
    </row>
    <row r="31" spans="1:48" s="2" customFormat="1" ht="11.25" customHeight="1">
      <c r="A31" s="272">
        <v>2</v>
      </c>
      <c r="B31" s="272">
        <v>30</v>
      </c>
      <c r="C31" s="48" t="str">
        <f>IF(B31="","",VLOOKUP($B31,'女子'!$A$4:$K$118,3,))</f>
        <v>ｼﾏﾀﾞ ﾐｻｷ</v>
      </c>
      <c r="D31" s="35"/>
      <c r="E31" s="53"/>
      <c r="F31" s="280" t="s">
        <v>723</v>
      </c>
      <c r="G31" s="282"/>
      <c r="H31" s="278"/>
      <c r="I31" s="280" t="s">
        <v>723</v>
      </c>
      <c r="J31" s="282"/>
      <c r="K31" s="278"/>
      <c r="L31" s="280" t="s">
        <v>723</v>
      </c>
      <c r="M31" s="282"/>
      <c r="N31" s="278"/>
      <c r="O31" s="280" t="s">
        <v>723</v>
      </c>
      <c r="P31" s="282"/>
      <c r="Q31" s="278"/>
      <c r="R31" s="280" t="s">
        <v>723</v>
      </c>
      <c r="S31" s="282"/>
      <c r="T31" s="278"/>
      <c r="U31" s="280" t="s">
        <v>723</v>
      </c>
      <c r="V31" s="282"/>
      <c r="W31" s="278"/>
      <c r="X31" s="280" t="s">
        <v>723</v>
      </c>
      <c r="Y31" s="282"/>
      <c r="Z31" s="278"/>
      <c r="AA31" s="280" t="s">
        <v>723</v>
      </c>
      <c r="AB31" s="282"/>
      <c r="AC31" s="278"/>
      <c r="AD31" s="280" t="s">
        <v>724</v>
      </c>
      <c r="AE31" s="282" t="s">
        <v>724</v>
      </c>
      <c r="AF31" s="278" t="s">
        <v>723</v>
      </c>
      <c r="AG31" s="280" t="s">
        <v>724</v>
      </c>
      <c r="AH31" s="282" t="s">
        <v>724</v>
      </c>
      <c r="AI31" s="278" t="s">
        <v>724</v>
      </c>
      <c r="AJ31" s="280"/>
      <c r="AK31" s="282"/>
      <c r="AL31" s="278"/>
      <c r="AM31" s="280"/>
      <c r="AN31" s="282"/>
      <c r="AO31" s="278"/>
      <c r="AP31" s="280"/>
      <c r="AQ31" s="282"/>
      <c r="AR31" s="278"/>
      <c r="AS31" s="280"/>
      <c r="AT31" s="282"/>
      <c r="AU31" s="278"/>
      <c r="AV31" s="264" t="s">
        <v>738</v>
      </c>
    </row>
    <row r="32" spans="1:48" s="2" customFormat="1" ht="20.25" customHeight="1">
      <c r="A32" s="268"/>
      <c r="B32" s="268"/>
      <c r="C32" s="33" t="str">
        <f>IF(B31="","",VLOOKUP($B31,'女子'!$A$4:$K$118,2,))</f>
        <v>島田　美咲</v>
      </c>
      <c r="D32" s="32">
        <f>IF(B31="","",VLOOKUP($B31,'女子'!$A$4:$K$118,4,))</f>
        <v>5</v>
      </c>
      <c r="E32" s="61" t="str">
        <f>IF(B31="","",VLOOKUP($B31,'女子'!$A$4:$K$118,5,))</f>
        <v>立山ランラン</v>
      </c>
      <c r="F32" s="286"/>
      <c r="G32" s="283"/>
      <c r="H32" s="279"/>
      <c r="I32" s="286"/>
      <c r="J32" s="283"/>
      <c r="K32" s="279"/>
      <c r="L32" s="286"/>
      <c r="M32" s="283"/>
      <c r="N32" s="279"/>
      <c r="O32" s="286"/>
      <c r="P32" s="283"/>
      <c r="Q32" s="279"/>
      <c r="R32" s="286"/>
      <c r="S32" s="283"/>
      <c r="T32" s="279"/>
      <c r="U32" s="286"/>
      <c r="V32" s="283"/>
      <c r="W32" s="279"/>
      <c r="X32" s="286"/>
      <c r="Y32" s="283"/>
      <c r="Z32" s="279"/>
      <c r="AA32" s="286"/>
      <c r="AB32" s="283"/>
      <c r="AC32" s="279"/>
      <c r="AD32" s="286"/>
      <c r="AE32" s="287"/>
      <c r="AF32" s="285"/>
      <c r="AG32" s="286"/>
      <c r="AH32" s="287"/>
      <c r="AI32" s="285"/>
      <c r="AJ32" s="281"/>
      <c r="AK32" s="283"/>
      <c r="AL32" s="279"/>
      <c r="AM32" s="281"/>
      <c r="AN32" s="283"/>
      <c r="AO32" s="279"/>
      <c r="AP32" s="281"/>
      <c r="AQ32" s="283"/>
      <c r="AR32" s="279"/>
      <c r="AS32" s="281"/>
      <c r="AT32" s="283"/>
      <c r="AU32" s="279"/>
      <c r="AV32" s="264"/>
    </row>
    <row r="33" spans="1:48" s="2" customFormat="1" ht="11.25" customHeight="1">
      <c r="A33" s="272">
        <v>3</v>
      </c>
      <c r="B33" s="272">
        <v>95</v>
      </c>
      <c r="C33" s="48" t="str">
        <f>IF(B33="","",VLOOKUP($B33,'女子'!$A$4:$K$118,3,))</f>
        <v>ｲﾅｻｷ ｱﾔｶ</v>
      </c>
      <c r="D33" s="35"/>
      <c r="E33" s="53"/>
      <c r="F33" s="280" t="s">
        <v>723</v>
      </c>
      <c r="G33" s="282"/>
      <c r="H33" s="278"/>
      <c r="I33" s="280" t="s">
        <v>723</v>
      </c>
      <c r="J33" s="282"/>
      <c r="K33" s="278"/>
      <c r="L33" s="280" t="s">
        <v>723</v>
      </c>
      <c r="M33" s="282"/>
      <c r="N33" s="278"/>
      <c r="O33" s="280" t="s">
        <v>724</v>
      </c>
      <c r="P33" s="282" t="s">
        <v>736</v>
      </c>
      <c r="Q33" s="278"/>
      <c r="R33" s="280" t="s">
        <v>723</v>
      </c>
      <c r="S33" s="282"/>
      <c r="T33" s="278"/>
      <c r="U33" s="280" t="s">
        <v>724</v>
      </c>
      <c r="V33" s="282" t="s">
        <v>724</v>
      </c>
      <c r="W33" s="278" t="s">
        <v>724</v>
      </c>
      <c r="X33" s="280"/>
      <c r="Y33" s="282"/>
      <c r="Z33" s="278"/>
      <c r="AA33" s="280"/>
      <c r="AB33" s="282"/>
      <c r="AC33" s="278"/>
      <c r="AD33" s="280"/>
      <c r="AE33" s="282"/>
      <c r="AF33" s="278"/>
      <c r="AG33" s="280"/>
      <c r="AH33" s="282"/>
      <c r="AI33" s="278"/>
      <c r="AJ33" s="280"/>
      <c r="AK33" s="282"/>
      <c r="AL33" s="278"/>
      <c r="AM33" s="280"/>
      <c r="AN33" s="282"/>
      <c r="AO33" s="278"/>
      <c r="AP33" s="280"/>
      <c r="AQ33" s="282"/>
      <c r="AR33" s="278"/>
      <c r="AS33" s="280"/>
      <c r="AT33" s="282"/>
      <c r="AU33" s="278"/>
      <c r="AV33" s="264" t="s">
        <v>739</v>
      </c>
    </row>
    <row r="34" spans="1:48" s="2" customFormat="1" ht="20.25" customHeight="1">
      <c r="A34" s="268"/>
      <c r="B34" s="268"/>
      <c r="C34" s="33" t="str">
        <f>IF(B33="","",VLOOKUP($B33,'女子'!$A$4:$K$118,2,))</f>
        <v>稲崎　彩夏</v>
      </c>
      <c r="D34" s="32">
        <f>IF(B33="","",VLOOKUP($B33,'女子'!$A$4:$K$118,4,))</f>
        <v>5</v>
      </c>
      <c r="E34" s="61" t="str">
        <f>IF(B33="","",VLOOKUP($B33,'女子'!$A$4:$K$118,5,))</f>
        <v>滑川ジュニア</v>
      </c>
      <c r="F34" s="286"/>
      <c r="G34" s="283"/>
      <c r="H34" s="279"/>
      <c r="I34" s="286"/>
      <c r="J34" s="283"/>
      <c r="K34" s="279"/>
      <c r="L34" s="286"/>
      <c r="M34" s="283"/>
      <c r="N34" s="279"/>
      <c r="O34" s="286"/>
      <c r="P34" s="283"/>
      <c r="Q34" s="279"/>
      <c r="R34" s="286"/>
      <c r="S34" s="283"/>
      <c r="T34" s="279"/>
      <c r="U34" s="286"/>
      <c r="V34" s="287"/>
      <c r="W34" s="285"/>
      <c r="X34" s="286"/>
      <c r="Y34" s="287"/>
      <c r="Z34" s="285"/>
      <c r="AA34" s="281"/>
      <c r="AB34" s="283"/>
      <c r="AC34" s="279"/>
      <c r="AD34" s="281"/>
      <c r="AE34" s="283"/>
      <c r="AF34" s="279"/>
      <c r="AG34" s="281"/>
      <c r="AH34" s="283"/>
      <c r="AI34" s="279"/>
      <c r="AJ34" s="281"/>
      <c r="AK34" s="283"/>
      <c r="AL34" s="279"/>
      <c r="AM34" s="281"/>
      <c r="AN34" s="283"/>
      <c r="AO34" s="279"/>
      <c r="AP34" s="281"/>
      <c r="AQ34" s="283"/>
      <c r="AR34" s="279"/>
      <c r="AS34" s="281"/>
      <c r="AT34" s="283"/>
      <c r="AU34" s="279"/>
      <c r="AV34" s="264"/>
    </row>
    <row r="35" spans="1:48" s="2" customFormat="1" ht="11.25" customHeight="1">
      <c r="A35" s="272">
        <v>4</v>
      </c>
      <c r="B35" s="272">
        <v>14</v>
      </c>
      <c r="C35" s="48" t="str">
        <f>IF(B35="","",VLOOKUP($B35,'女子'!$A$4:$K$118,3,))</f>
        <v>ｱﾘｵｶ ﾏﾅﾐ</v>
      </c>
      <c r="D35" s="35"/>
      <c r="E35" s="53"/>
      <c r="F35" s="280" t="s">
        <v>723</v>
      </c>
      <c r="G35" s="282"/>
      <c r="H35" s="278"/>
      <c r="I35" s="280" t="s">
        <v>723</v>
      </c>
      <c r="J35" s="282"/>
      <c r="K35" s="278"/>
      <c r="L35" s="280" t="s">
        <v>723</v>
      </c>
      <c r="M35" s="282"/>
      <c r="N35" s="278"/>
      <c r="O35" s="280" t="s">
        <v>723</v>
      </c>
      <c r="P35" s="282"/>
      <c r="Q35" s="278"/>
      <c r="R35" s="280" t="s">
        <v>724</v>
      </c>
      <c r="S35" s="282" t="s">
        <v>724</v>
      </c>
      <c r="T35" s="278" t="s">
        <v>723</v>
      </c>
      <c r="U35" s="280" t="s">
        <v>723</v>
      </c>
      <c r="V35" s="282"/>
      <c r="W35" s="278"/>
      <c r="X35" s="280" t="s">
        <v>724</v>
      </c>
      <c r="Y35" s="282" t="s">
        <v>724</v>
      </c>
      <c r="Z35" s="278" t="s">
        <v>724</v>
      </c>
      <c r="AA35" s="280"/>
      <c r="AB35" s="282"/>
      <c r="AC35" s="278"/>
      <c r="AD35" s="280"/>
      <c r="AE35" s="282"/>
      <c r="AF35" s="278"/>
      <c r="AG35" s="280"/>
      <c r="AH35" s="282"/>
      <c r="AI35" s="278"/>
      <c r="AJ35" s="280"/>
      <c r="AK35" s="282"/>
      <c r="AL35" s="278"/>
      <c r="AM35" s="280"/>
      <c r="AN35" s="282"/>
      <c r="AO35" s="278"/>
      <c r="AP35" s="280"/>
      <c r="AQ35" s="282"/>
      <c r="AR35" s="278"/>
      <c r="AS35" s="280"/>
      <c r="AT35" s="282"/>
      <c r="AU35" s="278"/>
      <c r="AV35" s="264" t="s">
        <v>735</v>
      </c>
    </row>
    <row r="36" spans="1:48" s="2" customFormat="1" ht="20.25" customHeight="1">
      <c r="A36" s="268"/>
      <c r="B36" s="268"/>
      <c r="C36" s="33" t="str">
        <f>IF(B35="","",VLOOKUP($B35,'女子'!$A$4:$K$118,2,))</f>
        <v>有岡　麻菜美</v>
      </c>
      <c r="D36" s="32">
        <f>IF(B35="","",VLOOKUP($B35,'女子'!$A$4:$K$118,4,))</f>
        <v>6</v>
      </c>
      <c r="E36" s="61" t="str">
        <f>IF(B35="","",VLOOKUP($B35,'女子'!$A$4:$K$118,5,))</f>
        <v>慶応陸上クラブ</v>
      </c>
      <c r="F36" s="286"/>
      <c r="G36" s="287"/>
      <c r="H36" s="285"/>
      <c r="I36" s="286"/>
      <c r="J36" s="283"/>
      <c r="K36" s="279"/>
      <c r="L36" s="286"/>
      <c r="M36" s="283"/>
      <c r="N36" s="279"/>
      <c r="O36" s="286"/>
      <c r="P36" s="287"/>
      <c r="Q36" s="285"/>
      <c r="R36" s="286"/>
      <c r="S36" s="287"/>
      <c r="T36" s="285"/>
      <c r="U36" s="286"/>
      <c r="V36" s="287"/>
      <c r="W36" s="285"/>
      <c r="X36" s="286"/>
      <c r="Y36" s="287"/>
      <c r="Z36" s="285"/>
      <c r="AA36" s="286"/>
      <c r="AB36" s="287"/>
      <c r="AC36" s="285"/>
      <c r="AD36" s="286"/>
      <c r="AE36" s="287"/>
      <c r="AF36" s="285"/>
      <c r="AG36" s="286"/>
      <c r="AH36" s="287"/>
      <c r="AI36" s="285"/>
      <c r="AJ36" s="286"/>
      <c r="AK36" s="287"/>
      <c r="AL36" s="285"/>
      <c r="AM36" s="286"/>
      <c r="AN36" s="287"/>
      <c r="AO36" s="285"/>
      <c r="AP36" s="286"/>
      <c r="AQ36" s="287"/>
      <c r="AR36" s="285"/>
      <c r="AS36" s="286"/>
      <c r="AT36" s="287"/>
      <c r="AU36" s="285"/>
      <c r="AV36" s="264"/>
    </row>
    <row r="37" spans="1:48" s="2" customFormat="1" ht="11.25" customHeight="1">
      <c r="A37" s="272">
        <v>5</v>
      </c>
      <c r="B37" s="272">
        <v>90</v>
      </c>
      <c r="C37" s="48" t="str">
        <f>IF(B37="","",VLOOKUP($B37,'女子'!$A$4:$K$118,3,))</f>
        <v>ｲﾉｳｴ ｼｵﾘ</v>
      </c>
      <c r="D37" s="35"/>
      <c r="E37" s="53"/>
      <c r="F37" s="280" t="s">
        <v>723</v>
      </c>
      <c r="G37" s="282"/>
      <c r="H37" s="278"/>
      <c r="I37" s="280" t="s">
        <v>723</v>
      </c>
      <c r="J37" s="282"/>
      <c r="K37" s="278"/>
      <c r="L37" s="280" t="s">
        <v>724</v>
      </c>
      <c r="M37" s="282" t="s">
        <v>736</v>
      </c>
      <c r="N37" s="278"/>
      <c r="O37" s="280" t="s">
        <v>723</v>
      </c>
      <c r="P37" s="282"/>
      <c r="Q37" s="278"/>
      <c r="R37" s="280" t="s">
        <v>723</v>
      </c>
      <c r="S37" s="282"/>
      <c r="T37" s="278"/>
      <c r="U37" s="280" t="s">
        <v>723</v>
      </c>
      <c r="V37" s="282"/>
      <c r="W37" s="278"/>
      <c r="X37" s="280" t="s">
        <v>724</v>
      </c>
      <c r="Y37" s="282" t="s">
        <v>724</v>
      </c>
      <c r="Z37" s="278" t="s">
        <v>724</v>
      </c>
      <c r="AA37" s="280"/>
      <c r="AB37" s="282"/>
      <c r="AC37" s="278"/>
      <c r="AD37" s="280"/>
      <c r="AE37" s="282"/>
      <c r="AF37" s="278"/>
      <c r="AG37" s="280"/>
      <c r="AH37" s="282"/>
      <c r="AI37" s="278"/>
      <c r="AJ37" s="280"/>
      <c r="AK37" s="282"/>
      <c r="AL37" s="278"/>
      <c r="AM37" s="280"/>
      <c r="AN37" s="282"/>
      <c r="AO37" s="278"/>
      <c r="AP37" s="280"/>
      <c r="AQ37" s="282"/>
      <c r="AR37" s="278"/>
      <c r="AS37" s="280"/>
      <c r="AT37" s="282"/>
      <c r="AU37" s="278"/>
      <c r="AV37" s="264" t="s">
        <v>735</v>
      </c>
    </row>
    <row r="38" spans="1:48" s="2" customFormat="1" ht="20.25" customHeight="1">
      <c r="A38" s="268"/>
      <c r="B38" s="268"/>
      <c r="C38" s="33" t="str">
        <f>IF(B37="","",VLOOKUP($B37,'女子'!$A$4:$K$118,2,))</f>
        <v>井上  栞里</v>
      </c>
      <c r="D38" s="32">
        <f>IF(B37="","",VLOOKUP($B37,'女子'!$A$4:$K$118,4,))</f>
        <v>6</v>
      </c>
      <c r="E38" s="61" t="str">
        <f>IF(B37="","",VLOOKUP($B37,'女子'!$A$4:$K$118,5,))</f>
        <v>魚津陸上スポーツ少年団</v>
      </c>
      <c r="F38" s="286"/>
      <c r="G38" s="287"/>
      <c r="H38" s="285"/>
      <c r="I38" s="286"/>
      <c r="J38" s="287"/>
      <c r="K38" s="285"/>
      <c r="L38" s="286"/>
      <c r="M38" s="283"/>
      <c r="N38" s="285"/>
      <c r="O38" s="286"/>
      <c r="P38" s="287"/>
      <c r="Q38" s="285"/>
      <c r="R38" s="286"/>
      <c r="S38" s="287"/>
      <c r="T38" s="285"/>
      <c r="U38" s="286"/>
      <c r="V38" s="287"/>
      <c r="W38" s="285"/>
      <c r="X38" s="286"/>
      <c r="Y38" s="287"/>
      <c r="Z38" s="285"/>
      <c r="AA38" s="286"/>
      <c r="AB38" s="287"/>
      <c r="AC38" s="285"/>
      <c r="AD38" s="286"/>
      <c r="AE38" s="287"/>
      <c r="AF38" s="285"/>
      <c r="AG38" s="286"/>
      <c r="AH38" s="287"/>
      <c r="AI38" s="285"/>
      <c r="AJ38" s="286"/>
      <c r="AK38" s="287"/>
      <c r="AL38" s="285"/>
      <c r="AM38" s="286"/>
      <c r="AN38" s="287"/>
      <c r="AO38" s="285"/>
      <c r="AP38" s="286"/>
      <c r="AQ38" s="287"/>
      <c r="AR38" s="285"/>
      <c r="AS38" s="286"/>
      <c r="AT38" s="287"/>
      <c r="AU38" s="285"/>
      <c r="AV38" s="264"/>
    </row>
    <row r="39" spans="1:48" s="2" customFormat="1" ht="11.25" customHeight="1">
      <c r="A39" s="272">
        <v>6</v>
      </c>
      <c r="B39" s="272">
        <v>107</v>
      </c>
      <c r="C39" s="48" t="str">
        <f>IF(B39="","",VLOOKUP($B39,'女子'!$A$4:$K$118,3,))</f>
        <v>ﾎﾝﾅﾐ ｱｵｲ</v>
      </c>
      <c r="D39" s="35"/>
      <c r="E39" s="53"/>
      <c r="F39" s="280" t="s">
        <v>730</v>
      </c>
      <c r="G39" s="282"/>
      <c r="H39" s="278"/>
      <c r="I39" s="280" t="s">
        <v>730</v>
      </c>
      <c r="J39" s="282"/>
      <c r="K39" s="278"/>
      <c r="L39" s="280" t="s">
        <v>730</v>
      </c>
      <c r="M39" s="282"/>
      <c r="N39" s="278"/>
      <c r="O39" s="280" t="s">
        <v>730</v>
      </c>
      <c r="P39" s="282"/>
      <c r="Q39" s="278"/>
      <c r="R39" s="280" t="s">
        <v>730</v>
      </c>
      <c r="S39" s="282"/>
      <c r="T39" s="278"/>
      <c r="U39" s="280" t="s">
        <v>723</v>
      </c>
      <c r="V39" s="282"/>
      <c r="W39" s="278"/>
      <c r="X39" s="280" t="s">
        <v>723</v>
      </c>
      <c r="Y39" s="282"/>
      <c r="Z39" s="278"/>
      <c r="AA39" s="280" t="s">
        <v>723</v>
      </c>
      <c r="AB39" s="282"/>
      <c r="AC39" s="278"/>
      <c r="AD39" s="280" t="s">
        <v>724</v>
      </c>
      <c r="AE39" s="282" t="s">
        <v>736</v>
      </c>
      <c r="AF39" s="278"/>
      <c r="AG39" s="280" t="s">
        <v>724</v>
      </c>
      <c r="AH39" s="282" t="s">
        <v>724</v>
      </c>
      <c r="AI39" s="278" t="s">
        <v>724</v>
      </c>
      <c r="AJ39" s="280"/>
      <c r="AK39" s="282"/>
      <c r="AL39" s="278"/>
      <c r="AM39" s="280"/>
      <c r="AN39" s="282"/>
      <c r="AO39" s="278"/>
      <c r="AP39" s="280"/>
      <c r="AQ39" s="282"/>
      <c r="AR39" s="278"/>
      <c r="AS39" s="280"/>
      <c r="AT39" s="282"/>
      <c r="AU39" s="278"/>
      <c r="AV39" s="264" t="s">
        <v>738</v>
      </c>
    </row>
    <row r="40" spans="1:48" s="2" customFormat="1" ht="20.25" customHeight="1">
      <c r="A40" s="268"/>
      <c r="B40" s="268"/>
      <c r="C40" s="33" t="str">
        <f>IF(B39="","",VLOOKUP($B39,'女子'!$A$4:$K$118,2,))</f>
        <v>本波　葵</v>
      </c>
      <c r="D40" s="32">
        <f>IF(B39="","",VLOOKUP($B39,'女子'!$A$4:$K$118,4,))</f>
        <v>6</v>
      </c>
      <c r="E40" s="61" t="str">
        <f>IF(B39="","",VLOOKUP($B39,'女子'!$A$4:$K$118,5,))</f>
        <v>黒部陸上スポーツ少年団</v>
      </c>
      <c r="F40" s="286"/>
      <c r="G40" s="287"/>
      <c r="H40" s="285"/>
      <c r="I40" s="286"/>
      <c r="J40" s="287"/>
      <c r="K40" s="285"/>
      <c r="L40" s="286"/>
      <c r="M40" s="287"/>
      <c r="N40" s="285"/>
      <c r="O40" s="286"/>
      <c r="P40" s="287"/>
      <c r="Q40" s="285"/>
      <c r="R40" s="286"/>
      <c r="S40" s="287"/>
      <c r="T40" s="285"/>
      <c r="U40" s="286"/>
      <c r="V40" s="287"/>
      <c r="W40" s="285"/>
      <c r="X40" s="286"/>
      <c r="Y40" s="287"/>
      <c r="Z40" s="285"/>
      <c r="AA40" s="286"/>
      <c r="AB40" s="287"/>
      <c r="AC40" s="285"/>
      <c r="AD40" s="286"/>
      <c r="AE40" s="287"/>
      <c r="AF40" s="285"/>
      <c r="AG40" s="286"/>
      <c r="AH40" s="287"/>
      <c r="AI40" s="285"/>
      <c r="AJ40" s="286"/>
      <c r="AK40" s="287"/>
      <c r="AL40" s="285"/>
      <c r="AM40" s="286"/>
      <c r="AN40" s="287"/>
      <c r="AO40" s="285"/>
      <c r="AP40" s="286"/>
      <c r="AQ40" s="287"/>
      <c r="AR40" s="285"/>
      <c r="AS40" s="286"/>
      <c r="AT40" s="287"/>
      <c r="AU40" s="285"/>
      <c r="AV40" s="264"/>
    </row>
    <row r="355" ht="13.5">
      <c r="I355">
        <v>77</v>
      </c>
    </row>
  </sheetData>
  <sheetProtection/>
  <mergeCells count="705">
    <mergeCell ref="AO35:AO36"/>
    <mergeCell ref="AO15:AO16"/>
    <mergeCell ref="AN15:AN16"/>
    <mergeCell ref="AM15:AM16"/>
    <mergeCell ref="AL15:AL16"/>
    <mergeCell ref="AK15:AK16"/>
    <mergeCell ref="AJ15:AJ16"/>
    <mergeCell ref="AJ13:AJ14"/>
    <mergeCell ref="AK13:AK14"/>
    <mergeCell ref="AL13:AL14"/>
    <mergeCell ref="AM13:AM14"/>
    <mergeCell ref="AN13:AN14"/>
    <mergeCell ref="AO13:AO14"/>
    <mergeCell ref="AJ37:AJ38"/>
    <mergeCell ref="AK37:AK38"/>
    <mergeCell ref="AL37:AL38"/>
    <mergeCell ref="AM37:AM38"/>
    <mergeCell ref="AN37:AN38"/>
    <mergeCell ref="AO37:AO38"/>
    <mergeCell ref="AJ7:AJ8"/>
    <mergeCell ref="AK7:AK8"/>
    <mergeCell ref="AL7:AL8"/>
    <mergeCell ref="AM7:AM8"/>
    <mergeCell ref="AN7:AN8"/>
    <mergeCell ref="AO7:AO8"/>
    <mergeCell ref="AJ3:AL3"/>
    <mergeCell ref="AM3:AO3"/>
    <mergeCell ref="AJ5:AJ6"/>
    <mergeCell ref="AK5:AK6"/>
    <mergeCell ref="AL5:AL6"/>
    <mergeCell ref="AM5:AM6"/>
    <mergeCell ref="AN5:AN6"/>
    <mergeCell ref="AO5:AO6"/>
    <mergeCell ref="AS39:AS40"/>
    <mergeCell ref="AT39:AT40"/>
    <mergeCell ref="AJ39:AJ40"/>
    <mergeCell ref="AK39:AK40"/>
    <mergeCell ref="AL39:AL40"/>
    <mergeCell ref="AM39:AM40"/>
    <mergeCell ref="AN39:AN40"/>
    <mergeCell ref="AO39:AO40"/>
    <mergeCell ref="AE39:AE40"/>
    <mergeCell ref="AF39:AF40"/>
    <mergeCell ref="AG39:AG40"/>
    <mergeCell ref="AH39:AH40"/>
    <mergeCell ref="AU39:AU40"/>
    <mergeCell ref="AV39:AV40"/>
    <mergeCell ref="AI39:AI40"/>
    <mergeCell ref="AP39:AP40"/>
    <mergeCell ref="AQ39:AQ40"/>
    <mergeCell ref="AR39:AR40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AV37:AV38"/>
    <mergeCell ref="A39:A40"/>
    <mergeCell ref="B39:B40"/>
    <mergeCell ref="F39:F40"/>
    <mergeCell ref="G39:G40"/>
    <mergeCell ref="H39:H40"/>
    <mergeCell ref="I39:I40"/>
    <mergeCell ref="J39:J40"/>
    <mergeCell ref="K39:K40"/>
    <mergeCell ref="L39:L40"/>
    <mergeCell ref="AP37:AP38"/>
    <mergeCell ref="AQ37:AQ38"/>
    <mergeCell ref="AR37:AR38"/>
    <mergeCell ref="AS37:AS38"/>
    <mergeCell ref="AT37:AT38"/>
    <mergeCell ref="AU37:AU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N17:AN18"/>
    <mergeCell ref="AO17:AO18"/>
    <mergeCell ref="A37:A38"/>
    <mergeCell ref="B37:B38"/>
    <mergeCell ref="F37:F38"/>
    <mergeCell ref="G37:G38"/>
    <mergeCell ref="H37:H38"/>
    <mergeCell ref="I37:I38"/>
    <mergeCell ref="J37:J38"/>
    <mergeCell ref="K37:K38"/>
    <mergeCell ref="AG17:AG18"/>
    <mergeCell ref="AH17:AH18"/>
    <mergeCell ref="AS17:AS18"/>
    <mergeCell ref="AT17:AT18"/>
    <mergeCell ref="AI17:AI18"/>
    <mergeCell ref="AP17:AP18"/>
    <mergeCell ref="AJ17:AJ18"/>
    <mergeCell ref="AK17:AK18"/>
    <mergeCell ref="AL17:AL18"/>
    <mergeCell ref="AM17:AM18"/>
    <mergeCell ref="I17:I18"/>
    <mergeCell ref="F13:F14"/>
    <mergeCell ref="AV17:AV18"/>
    <mergeCell ref="AQ17:AQ18"/>
    <mergeCell ref="AR17:AR18"/>
    <mergeCell ref="Z17:Z18"/>
    <mergeCell ref="AA17:AA18"/>
    <mergeCell ref="AB17:AB18"/>
    <mergeCell ref="AC17:AC18"/>
    <mergeCell ref="AD17:AD18"/>
    <mergeCell ref="A17:A18"/>
    <mergeCell ref="B17:B18"/>
    <mergeCell ref="B15:B16"/>
    <mergeCell ref="K15:K16"/>
    <mergeCell ref="K19:K20"/>
    <mergeCell ref="I19:I20"/>
    <mergeCell ref="J19:J20"/>
    <mergeCell ref="H15:H16"/>
    <mergeCell ref="F17:F18"/>
    <mergeCell ref="G17:G18"/>
    <mergeCell ref="O17:O18"/>
    <mergeCell ref="P17:P18"/>
    <mergeCell ref="Q17:Q18"/>
    <mergeCell ref="J17:J18"/>
    <mergeCell ref="K17:K18"/>
    <mergeCell ref="L17:L18"/>
    <mergeCell ref="M17:M18"/>
    <mergeCell ref="B11:B12"/>
    <mergeCell ref="F9:F10"/>
    <mergeCell ref="G9:G10"/>
    <mergeCell ref="H9:H10"/>
    <mergeCell ref="F11:F12"/>
    <mergeCell ref="A7:A8"/>
    <mergeCell ref="B7:B8"/>
    <mergeCell ref="A9:A10"/>
    <mergeCell ref="B9:B10"/>
    <mergeCell ref="I7:I8"/>
    <mergeCell ref="K21:K22"/>
    <mergeCell ref="I21:I22"/>
    <mergeCell ref="J21:J22"/>
    <mergeCell ref="I27:K27"/>
    <mergeCell ref="A5:A6"/>
    <mergeCell ref="B5:B6"/>
    <mergeCell ref="G11:G12"/>
    <mergeCell ref="H11:H12"/>
    <mergeCell ref="A11:A12"/>
    <mergeCell ref="I3:K3"/>
    <mergeCell ref="I5:I6"/>
    <mergeCell ref="I15:I16"/>
    <mergeCell ref="K11:K12"/>
    <mergeCell ref="I13:I14"/>
    <mergeCell ref="J13:J14"/>
    <mergeCell ref="K13:K14"/>
    <mergeCell ref="J15:J16"/>
    <mergeCell ref="I11:I12"/>
    <mergeCell ref="J11:J12"/>
    <mergeCell ref="F3:H3"/>
    <mergeCell ref="H7:H8"/>
    <mergeCell ref="F27:H27"/>
    <mergeCell ref="F15:F16"/>
    <mergeCell ref="G15:G16"/>
    <mergeCell ref="H21:H22"/>
    <mergeCell ref="H5:H6"/>
    <mergeCell ref="H17:H18"/>
    <mergeCell ref="J7:J8"/>
    <mergeCell ref="K7:K8"/>
    <mergeCell ref="AG5:AG6"/>
    <mergeCell ref="B31:B32"/>
    <mergeCell ref="K29:K30"/>
    <mergeCell ref="I29:I30"/>
    <mergeCell ref="H29:H30"/>
    <mergeCell ref="B21:B22"/>
    <mergeCell ref="G29:G30"/>
    <mergeCell ref="I9:I10"/>
    <mergeCell ref="J5:J6"/>
    <mergeCell ref="K5:K6"/>
    <mergeCell ref="AG13:AG14"/>
    <mergeCell ref="AG15:AG16"/>
    <mergeCell ref="AG19:AG20"/>
    <mergeCell ref="P11:P12"/>
    <mergeCell ref="L9:L10"/>
    <mergeCell ref="M9:M10"/>
    <mergeCell ref="P5:P6"/>
    <mergeCell ref="N11:N12"/>
    <mergeCell ref="A35:A36"/>
    <mergeCell ref="G35:G36"/>
    <mergeCell ref="H35:H36"/>
    <mergeCell ref="B35:B36"/>
    <mergeCell ref="G19:G20"/>
    <mergeCell ref="F21:F22"/>
    <mergeCell ref="F29:F30"/>
    <mergeCell ref="A29:A30"/>
    <mergeCell ref="B19:B20"/>
    <mergeCell ref="A21:A22"/>
    <mergeCell ref="F5:F6"/>
    <mergeCell ref="G5:G6"/>
    <mergeCell ref="F7:F8"/>
    <mergeCell ref="H13:H14"/>
    <mergeCell ref="G7:G8"/>
    <mergeCell ref="H19:H20"/>
    <mergeCell ref="A33:A34"/>
    <mergeCell ref="B33:B34"/>
    <mergeCell ref="N13:N14"/>
    <mergeCell ref="O13:O14"/>
    <mergeCell ref="P13:P14"/>
    <mergeCell ref="Q13:Q14"/>
    <mergeCell ref="G13:G14"/>
    <mergeCell ref="F31:F32"/>
    <mergeCell ref="A13:A14"/>
    <mergeCell ref="B13:B14"/>
    <mergeCell ref="A19:A20"/>
    <mergeCell ref="F19:F20"/>
    <mergeCell ref="A15:A16"/>
    <mergeCell ref="J35:J36"/>
    <mergeCell ref="F33:F34"/>
    <mergeCell ref="G33:G34"/>
    <mergeCell ref="H33:H34"/>
    <mergeCell ref="I31:I32"/>
    <mergeCell ref="A31:A32"/>
    <mergeCell ref="G21:G22"/>
    <mergeCell ref="K35:K36"/>
    <mergeCell ref="G31:G32"/>
    <mergeCell ref="H31:H32"/>
    <mergeCell ref="J31:J32"/>
    <mergeCell ref="I33:I34"/>
    <mergeCell ref="B29:B30"/>
    <mergeCell ref="F35:F36"/>
    <mergeCell ref="K31:K32"/>
    <mergeCell ref="J29:J30"/>
    <mergeCell ref="Q9:Q10"/>
    <mergeCell ref="L19:L20"/>
    <mergeCell ref="M19:M20"/>
    <mergeCell ref="N17:N18"/>
    <mergeCell ref="L13:L14"/>
    <mergeCell ref="M13:M14"/>
    <mergeCell ref="J9:J10"/>
    <mergeCell ref="K9:K10"/>
    <mergeCell ref="J33:J34"/>
    <mergeCell ref="K33:K34"/>
    <mergeCell ref="I35:I36"/>
    <mergeCell ref="O3:Q3"/>
    <mergeCell ref="L5:L6"/>
    <mergeCell ref="M5:M6"/>
    <mergeCell ref="N5:N6"/>
    <mergeCell ref="O5:O6"/>
    <mergeCell ref="N7:N8"/>
    <mergeCell ref="Q5:Q6"/>
    <mergeCell ref="R9:R10"/>
    <mergeCell ref="L3:N3"/>
    <mergeCell ref="O7:O8"/>
    <mergeCell ref="P7:P8"/>
    <mergeCell ref="Q7:Q8"/>
    <mergeCell ref="L7:L8"/>
    <mergeCell ref="M7:M8"/>
    <mergeCell ref="AG9:AG10"/>
    <mergeCell ref="AG11:AG12"/>
    <mergeCell ref="O11:O12"/>
    <mergeCell ref="N9:N10"/>
    <mergeCell ref="O9:O10"/>
    <mergeCell ref="P9:P10"/>
    <mergeCell ref="AA9:AA10"/>
    <mergeCell ref="AB9:AB10"/>
    <mergeCell ref="Z9:Z10"/>
    <mergeCell ref="Q11:Q12"/>
    <mergeCell ref="AN9:AN10"/>
    <mergeCell ref="AO9:AO10"/>
    <mergeCell ref="AJ11:AJ12"/>
    <mergeCell ref="AK11:AK12"/>
    <mergeCell ref="AL11:AL12"/>
    <mergeCell ref="AM11:AM12"/>
    <mergeCell ref="AI19:AI20"/>
    <mergeCell ref="AH13:AH14"/>
    <mergeCell ref="AI13:AI14"/>
    <mergeCell ref="AH15:AH16"/>
    <mergeCell ref="AI15:AI16"/>
    <mergeCell ref="AH5:AH6"/>
    <mergeCell ref="AI5:AI6"/>
    <mergeCell ref="AI11:AI12"/>
    <mergeCell ref="L11:L12"/>
    <mergeCell ref="M11:M12"/>
    <mergeCell ref="AP5:AP6"/>
    <mergeCell ref="AQ5:AQ6"/>
    <mergeCell ref="AP7:AP8"/>
    <mergeCell ref="AQ7:AQ8"/>
    <mergeCell ref="AJ9:AJ10"/>
    <mergeCell ref="AK9:AK10"/>
    <mergeCell ref="AL9:AL10"/>
    <mergeCell ref="AM9:AM10"/>
    <mergeCell ref="AP9:AP10"/>
    <mergeCell ref="AQ9:AQ10"/>
    <mergeCell ref="AP11:AP12"/>
    <mergeCell ref="AQ11:AQ12"/>
    <mergeCell ref="P19:P20"/>
    <mergeCell ref="N19:N20"/>
    <mergeCell ref="O19:O20"/>
    <mergeCell ref="Q19:Q20"/>
    <mergeCell ref="P15:P16"/>
    <mergeCell ref="Q15:Q16"/>
    <mergeCell ref="AN11:AN12"/>
    <mergeCell ref="AO11:AO12"/>
    <mergeCell ref="L27:N27"/>
    <mergeCell ref="O27:Q27"/>
    <mergeCell ref="AR19:AR20"/>
    <mergeCell ref="AR21:AR22"/>
    <mergeCell ref="AP19:AP20"/>
    <mergeCell ref="AQ19:AQ20"/>
    <mergeCell ref="N21:N22"/>
    <mergeCell ref="O21:O22"/>
    <mergeCell ref="P33:P34"/>
    <mergeCell ref="Q33:Q34"/>
    <mergeCell ref="L29:L30"/>
    <mergeCell ref="M29:M30"/>
    <mergeCell ref="N29:N30"/>
    <mergeCell ref="O29:O30"/>
    <mergeCell ref="L31:L32"/>
    <mergeCell ref="M31:M32"/>
    <mergeCell ref="N31:N32"/>
    <mergeCell ref="O31:O32"/>
    <mergeCell ref="L33:L34"/>
    <mergeCell ref="M33:M34"/>
    <mergeCell ref="N33:N34"/>
    <mergeCell ref="O33:O34"/>
    <mergeCell ref="N15:N16"/>
    <mergeCell ref="O15:O16"/>
    <mergeCell ref="L21:L22"/>
    <mergeCell ref="M21:M22"/>
    <mergeCell ref="L15:L16"/>
    <mergeCell ref="M15:M16"/>
    <mergeCell ref="P29:P30"/>
    <mergeCell ref="Q29:Q30"/>
    <mergeCell ref="AP21:AP22"/>
    <mergeCell ref="AQ21:AQ22"/>
    <mergeCell ref="P31:P32"/>
    <mergeCell ref="Q31:Q32"/>
    <mergeCell ref="AH21:AH22"/>
    <mergeCell ref="AI21:AI22"/>
    <mergeCell ref="P21:P22"/>
    <mergeCell ref="Q21:Q22"/>
    <mergeCell ref="L35:L36"/>
    <mergeCell ref="M35:M36"/>
    <mergeCell ref="N35:N36"/>
    <mergeCell ref="O35:O36"/>
    <mergeCell ref="P35:P36"/>
    <mergeCell ref="Q35:Q36"/>
    <mergeCell ref="R7:R8"/>
    <mergeCell ref="S7:S8"/>
    <mergeCell ref="T7:T8"/>
    <mergeCell ref="U7:U8"/>
    <mergeCell ref="AG7:AG8"/>
    <mergeCell ref="AH7:AH8"/>
    <mergeCell ref="AF7:AF8"/>
    <mergeCell ref="AC7:AC8"/>
    <mergeCell ref="Z7:Z8"/>
    <mergeCell ref="AE7:AE8"/>
    <mergeCell ref="AA7:AA8"/>
    <mergeCell ref="Z11:Z12"/>
    <mergeCell ref="AC9:AC10"/>
    <mergeCell ref="AD7:AD8"/>
    <mergeCell ref="AE9:AE10"/>
    <mergeCell ref="AF9:AF10"/>
    <mergeCell ref="AE11:AE12"/>
    <mergeCell ref="AC11:AC12"/>
    <mergeCell ref="X3:Z3"/>
    <mergeCell ref="Y9:Y10"/>
    <mergeCell ref="X11:X12"/>
    <mergeCell ref="Y11:Y12"/>
    <mergeCell ref="X9:X10"/>
    <mergeCell ref="AI9:AI10"/>
    <mergeCell ref="AH11:AH12"/>
    <mergeCell ref="AI7:AI8"/>
    <mergeCell ref="AG3:AI3"/>
    <mergeCell ref="AB7:AB8"/>
    <mergeCell ref="T5:T6"/>
    <mergeCell ref="U5:U6"/>
    <mergeCell ref="V5:V6"/>
    <mergeCell ref="W5:W6"/>
    <mergeCell ref="AH29:AH30"/>
    <mergeCell ref="AG27:AI27"/>
    <mergeCell ref="X17:X18"/>
    <mergeCell ref="AH9:AH10"/>
    <mergeCell ref="Z5:Z6"/>
    <mergeCell ref="AB5:AB6"/>
    <mergeCell ref="R3:T3"/>
    <mergeCell ref="U3:W3"/>
    <mergeCell ref="X5:X6"/>
    <mergeCell ref="X7:X8"/>
    <mergeCell ref="Y7:Y8"/>
    <mergeCell ref="V7:V8"/>
    <mergeCell ref="W7:W8"/>
    <mergeCell ref="Y5:Y6"/>
    <mergeCell ref="R5:R6"/>
    <mergeCell ref="S5:S6"/>
    <mergeCell ref="R13:R14"/>
    <mergeCell ref="Z35:Z36"/>
    <mergeCell ref="Z33:Z34"/>
    <mergeCell ref="AG33:AG34"/>
    <mergeCell ref="AH33:AH34"/>
    <mergeCell ref="AG21:AG22"/>
    <mergeCell ref="AG31:AG32"/>
    <mergeCell ref="AH31:AH32"/>
    <mergeCell ref="AH19:AH20"/>
    <mergeCell ref="AE17:AE18"/>
    <mergeCell ref="W11:W12"/>
    <mergeCell ref="X13:X14"/>
    <mergeCell ref="Y15:Y16"/>
    <mergeCell ref="X19:X20"/>
    <mergeCell ref="Z19:Z20"/>
    <mergeCell ref="Z15:Z16"/>
    <mergeCell ref="X15:X16"/>
    <mergeCell ref="V9:V10"/>
    <mergeCell ref="W9:W10"/>
    <mergeCell ref="AB11:AB12"/>
    <mergeCell ref="S9:S10"/>
    <mergeCell ref="T9:T10"/>
    <mergeCell ref="U9:U10"/>
    <mergeCell ref="V13:V14"/>
    <mergeCell ref="W13:W14"/>
    <mergeCell ref="V11:V12"/>
    <mergeCell ref="R17:R18"/>
    <mergeCell ref="S17:S18"/>
    <mergeCell ref="U17:U18"/>
    <mergeCell ref="AB21:AB22"/>
    <mergeCell ref="R11:R12"/>
    <mergeCell ref="S11:S12"/>
    <mergeCell ref="T11:T12"/>
    <mergeCell ref="U11:U12"/>
    <mergeCell ref="Y13:Y14"/>
    <mergeCell ref="V15:V16"/>
    <mergeCell ref="Y19:Y20"/>
    <mergeCell ref="Z13:Z14"/>
    <mergeCell ref="Y17:Y18"/>
    <mergeCell ref="T17:T18"/>
    <mergeCell ref="V17:V18"/>
    <mergeCell ref="W17:W18"/>
    <mergeCell ref="T15:T16"/>
    <mergeCell ref="U15:U16"/>
    <mergeCell ref="W15:W16"/>
    <mergeCell ref="T19:T20"/>
    <mergeCell ref="S13:S14"/>
    <mergeCell ref="T13:T14"/>
    <mergeCell ref="U13:U14"/>
    <mergeCell ref="V19:V20"/>
    <mergeCell ref="W19:W20"/>
    <mergeCell ref="R15:R16"/>
    <mergeCell ref="S15:S16"/>
    <mergeCell ref="R19:R20"/>
    <mergeCell ref="S19:S20"/>
    <mergeCell ref="U19:U20"/>
    <mergeCell ref="AO21:AO22"/>
    <mergeCell ref="AJ27:AL27"/>
    <mergeCell ref="AM27:AO27"/>
    <mergeCell ref="AJ29:AJ30"/>
    <mergeCell ref="AK29:AK30"/>
    <mergeCell ref="AL29:AL30"/>
    <mergeCell ref="AM29:AM30"/>
    <mergeCell ref="Z21:Z22"/>
    <mergeCell ref="AI29:AI30"/>
    <mergeCell ref="AJ21:AJ22"/>
    <mergeCell ref="AK21:AK22"/>
    <mergeCell ref="AL21:AL22"/>
    <mergeCell ref="AM21:AM22"/>
    <mergeCell ref="R21:R22"/>
    <mergeCell ref="S21:S22"/>
    <mergeCell ref="T21:T22"/>
    <mergeCell ref="U21:U22"/>
    <mergeCell ref="AP33:AP34"/>
    <mergeCell ref="AQ33:AQ34"/>
    <mergeCell ref="R27:T27"/>
    <mergeCell ref="W31:W32"/>
    <mergeCell ref="X31:X32"/>
    <mergeCell ref="Y31:Y32"/>
    <mergeCell ref="AT33:AT34"/>
    <mergeCell ref="V21:V22"/>
    <mergeCell ref="W21:W22"/>
    <mergeCell ref="X21:X22"/>
    <mergeCell ref="Y21:Y22"/>
    <mergeCell ref="AQ29:AQ30"/>
    <mergeCell ref="AP27:AR27"/>
    <mergeCell ref="AP29:AP30"/>
    <mergeCell ref="U27:W27"/>
    <mergeCell ref="X27:Z27"/>
    <mergeCell ref="AR5:AR6"/>
    <mergeCell ref="AR7:AR8"/>
    <mergeCell ref="AR9:AR10"/>
    <mergeCell ref="AR11:AR12"/>
    <mergeCell ref="AP3:AR3"/>
    <mergeCell ref="AU15:AU16"/>
    <mergeCell ref="AP13:AP14"/>
    <mergeCell ref="AQ13:AQ14"/>
    <mergeCell ref="AP15:AP16"/>
    <mergeCell ref="AQ15:AQ16"/>
    <mergeCell ref="AS3:AU3"/>
    <mergeCell ref="AS5:AS6"/>
    <mergeCell ref="AT5:AT6"/>
    <mergeCell ref="AU5:AU6"/>
    <mergeCell ref="AS7:AS8"/>
    <mergeCell ref="AT7:AT8"/>
    <mergeCell ref="AU7:AU8"/>
    <mergeCell ref="AP31:AP32"/>
    <mergeCell ref="AU9:AU10"/>
    <mergeCell ref="AS11:AS12"/>
    <mergeCell ref="AT11:AT12"/>
    <mergeCell ref="AU11:AU12"/>
    <mergeCell ref="AR35:AR36"/>
    <mergeCell ref="AR33:AR34"/>
    <mergeCell ref="AR13:AR14"/>
    <mergeCell ref="AR15:AR16"/>
    <mergeCell ref="AS33:AS34"/>
    <mergeCell ref="AO19:AO20"/>
    <mergeCell ref="AJ31:AJ32"/>
    <mergeCell ref="AK31:AK32"/>
    <mergeCell ref="AL31:AL32"/>
    <mergeCell ref="AM31:AM32"/>
    <mergeCell ref="AN31:AN32"/>
    <mergeCell ref="AO31:AO32"/>
    <mergeCell ref="AN29:AN30"/>
    <mergeCell ref="AO29:AO30"/>
    <mergeCell ref="AN21:AN22"/>
    <mergeCell ref="AT21:AT22"/>
    <mergeCell ref="AU21:AU22"/>
    <mergeCell ref="AA21:AA22"/>
    <mergeCell ref="AC19:AC20"/>
    <mergeCell ref="AD19:AD20"/>
    <mergeCell ref="AJ19:AJ20"/>
    <mergeCell ref="AK19:AK20"/>
    <mergeCell ref="AL19:AL20"/>
    <mergeCell ref="AM19:AM20"/>
    <mergeCell ref="AN19:AN20"/>
    <mergeCell ref="S29:S30"/>
    <mergeCell ref="T29:T30"/>
    <mergeCell ref="U29:U30"/>
    <mergeCell ref="V31:V32"/>
    <mergeCell ref="AA31:AA32"/>
    <mergeCell ref="AB31:AB32"/>
    <mergeCell ref="Z29:Z30"/>
    <mergeCell ref="Z31:Z32"/>
    <mergeCell ref="V29:V30"/>
    <mergeCell ref="W29:W30"/>
    <mergeCell ref="X29:X30"/>
    <mergeCell ref="Y29:Y30"/>
    <mergeCell ref="R31:R32"/>
    <mergeCell ref="S31:S32"/>
    <mergeCell ref="T31:T32"/>
    <mergeCell ref="U31:U32"/>
    <mergeCell ref="R29:R30"/>
    <mergeCell ref="V35:V36"/>
    <mergeCell ref="W35:W36"/>
    <mergeCell ref="T33:T34"/>
    <mergeCell ref="U33:U34"/>
    <mergeCell ref="V33:V34"/>
    <mergeCell ref="W33:W34"/>
    <mergeCell ref="X33:X34"/>
    <mergeCell ref="Y33:Y34"/>
    <mergeCell ref="X35:X36"/>
    <mergeCell ref="Y35:Y36"/>
    <mergeCell ref="R35:R36"/>
    <mergeCell ref="S35:S36"/>
    <mergeCell ref="T35:T36"/>
    <mergeCell ref="U35:U36"/>
    <mergeCell ref="R33:R34"/>
    <mergeCell ref="S33:S34"/>
    <mergeCell ref="AA3:AC3"/>
    <mergeCell ref="AD3:AF3"/>
    <mergeCell ref="AE5:AE6"/>
    <mergeCell ref="AF5:AF6"/>
    <mergeCell ref="AC5:AC6"/>
    <mergeCell ref="AD5:AD6"/>
    <mergeCell ref="AA5:AA6"/>
    <mergeCell ref="AA13:AA14"/>
    <mergeCell ref="AB13:AB14"/>
    <mergeCell ref="AC13:AC14"/>
    <mergeCell ref="AD13:AD14"/>
    <mergeCell ref="AA11:AA12"/>
    <mergeCell ref="AD9:AD10"/>
    <mergeCell ref="AE31:AE32"/>
    <mergeCell ref="AE15:AE16"/>
    <mergeCell ref="AC31:AC32"/>
    <mergeCell ref="AD31:AD32"/>
    <mergeCell ref="AC29:AC30"/>
    <mergeCell ref="AD29:AD30"/>
    <mergeCell ref="AF11:AF12"/>
    <mergeCell ref="AE13:AE14"/>
    <mergeCell ref="AF13:AF14"/>
    <mergeCell ref="AF15:AF16"/>
    <mergeCell ref="AF19:AF20"/>
    <mergeCell ref="AD11:AD12"/>
    <mergeCell ref="AF17:AF18"/>
    <mergeCell ref="AB35:AB36"/>
    <mergeCell ref="AC35:AC36"/>
    <mergeCell ref="AD35:AD36"/>
    <mergeCell ref="AC33:AC34"/>
    <mergeCell ref="AD33:AD34"/>
    <mergeCell ref="AD15:AD16"/>
    <mergeCell ref="AE29:AE30"/>
    <mergeCell ref="AE21:AE22"/>
    <mergeCell ref="AB19:AB20"/>
    <mergeCell ref="AA15:AA16"/>
    <mergeCell ref="AB15:AB16"/>
    <mergeCell ref="AC15:AC16"/>
    <mergeCell ref="AE35:AE36"/>
    <mergeCell ref="AF35:AF36"/>
    <mergeCell ref="AA19:AA20"/>
    <mergeCell ref="AC21:AC22"/>
    <mergeCell ref="AD21:AD22"/>
    <mergeCell ref="AA27:AC27"/>
    <mergeCell ref="AD27:AF27"/>
    <mergeCell ref="AA29:AA30"/>
    <mergeCell ref="AB29:AB30"/>
    <mergeCell ref="AF29:AF30"/>
    <mergeCell ref="AS9:AS10"/>
    <mergeCell ref="AT9:AT10"/>
    <mergeCell ref="AA33:AA34"/>
    <mergeCell ref="AB33:AB34"/>
    <mergeCell ref="AA35:AA36"/>
    <mergeCell ref="AV5:AV6"/>
    <mergeCell ref="AV7:AV8"/>
    <mergeCell ref="AS27:AU27"/>
    <mergeCell ref="AF31:AF32"/>
    <mergeCell ref="AE33:AE34"/>
    <mergeCell ref="AS35:AS36"/>
    <mergeCell ref="AQ35:AQ36"/>
    <mergeCell ref="AS13:AS14"/>
    <mergeCell ref="AT13:AT14"/>
    <mergeCell ref="AU13:AU14"/>
    <mergeCell ref="AS15:AS16"/>
    <mergeCell ref="AT15:AT16"/>
    <mergeCell ref="AT19:AT20"/>
    <mergeCell ref="AU19:AU20"/>
    <mergeCell ref="AS21:AS22"/>
    <mergeCell ref="AQ31:AQ32"/>
    <mergeCell ref="AR31:AR32"/>
    <mergeCell ref="AR29:AR30"/>
    <mergeCell ref="AS31:AS32"/>
    <mergeCell ref="AT31:AT32"/>
    <mergeCell ref="AS29:AS30"/>
    <mergeCell ref="AT29:AT30"/>
    <mergeCell ref="AO33:AO34"/>
    <mergeCell ref="AJ35:AJ36"/>
    <mergeCell ref="AV3:AV4"/>
    <mergeCell ref="AV13:AV14"/>
    <mergeCell ref="AV15:AV16"/>
    <mergeCell ref="AV19:AV20"/>
    <mergeCell ref="AV9:AV10"/>
    <mergeCell ref="AV11:AV12"/>
    <mergeCell ref="AV21:AV22"/>
    <mergeCell ref="AT35:AT36"/>
    <mergeCell ref="AI35:AI36"/>
    <mergeCell ref="AJ33:AJ34"/>
    <mergeCell ref="AK33:AK34"/>
    <mergeCell ref="AL33:AL34"/>
    <mergeCell ref="AM33:AM34"/>
    <mergeCell ref="AN33:AN34"/>
    <mergeCell ref="AK35:AK36"/>
    <mergeCell ref="AL35:AL36"/>
    <mergeCell ref="AM35:AM36"/>
    <mergeCell ref="AN35:AN36"/>
    <mergeCell ref="AU35:AU36"/>
    <mergeCell ref="AU29:AU30"/>
    <mergeCell ref="AF21:AF22"/>
    <mergeCell ref="AU31:AU32"/>
    <mergeCell ref="AG29:AG30"/>
    <mergeCell ref="AF33:AF34"/>
    <mergeCell ref="AP35:AP36"/>
    <mergeCell ref="AI31:AI32"/>
    <mergeCell ref="AG35:AG36"/>
    <mergeCell ref="AH35:AH36"/>
    <mergeCell ref="AI33:AI34"/>
    <mergeCell ref="AU17:AU18"/>
    <mergeCell ref="AS19:AS20"/>
    <mergeCell ref="AE19:AE20"/>
    <mergeCell ref="AV35:AV36"/>
    <mergeCell ref="AV27:AV28"/>
    <mergeCell ref="AV29:AV30"/>
    <mergeCell ref="AV31:AV32"/>
    <mergeCell ref="AV33:AV34"/>
    <mergeCell ref="AU33:AU34"/>
  </mergeCells>
  <printOptions/>
  <pageMargins left="0.7" right="0.44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1"/>
  <sheetViews>
    <sheetView zoomScalePageLayoutView="69" workbookViewId="0" topLeftCell="A67">
      <selection activeCell="G90" sqref="G90"/>
    </sheetView>
  </sheetViews>
  <sheetFormatPr defaultColWidth="8.75390625" defaultRowHeight="13.5"/>
  <cols>
    <col min="1" max="1" width="6.125" style="117" customWidth="1"/>
    <col min="2" max="2" width="5.875" style="63" customWidth="1"/>
    <col min="3" max="3" width="13.50390625" style="117" customWidth="1"/>
    <col min="4" max="4" width="3.875" style="63" customWidth="1"/>
    <col min="5" max="5" width="21.00390625" style="116" bestFit="1" customWidth="1"/>
    <col min="6" max="9" width="17.75390625" style="63" customWidth="1"/>
    <col min="10" max="10" width="4.375" style="117" customWidth="1"/>
    <col min="11" max="11" width="5.875" style="117" customWidth="1"/>
    <col min="12" max="12" width="13.50390625" style="117" customWidth="1"/>
    <col min="13" max="13" width="3.875" style="117" customWidth="1"/>
    <col min="14" max="14" width="17.25390625" style="117" customWidth="1"/>
    <col min="15" max="15" width="11.125" style="117" customWidth="1"/>
    <col min="16" max="16384" width="8.75390625" style="117" customWidth="1"/>
  </cols>
  <sheetData>
    <row r="1" spans="1:15" s="118" customFormat="1" ht="18.75" customHeight="1">
      <c r="A1" s="115" t="s">
        <v>0</v>
      </c>
      <c r="B1" s="63"/>
      <c r="C1" s="115" t="s">
        <v>56</v>
      </c>
      <c r="D1" s="63"/>
      <c r="E1" s="116"/>
      <c r="F1" s="63"/>
      <c r="G1" s="63"/>
      <c r="H1" s="63"/>
      <c r="I1" s="63"/>
      <c r="J1" s="115"/>
      <c r="K1" s="63"/>
      <c r="L1" s="115"/>
      <c r="M1" s="117"/>
      <c r="N1" s="117"/>
      <c r="O1" s="117"/>
    </row>
    <row r="2" spans="1:15" s="118" customFormat="1" ht="12" customHeight="1">
      <c r="A2" s="115"/>
      <c r="B2" s="63"/>
      <c r="C2" s="115"/>
      <c r="D2" s="63"/>
      <c r="E2" s="116"/>
      <c r="F2" s="63"/>
      <c r="G2" s="63"/>
      <c r="H2" s="63"/>
      <c r="I2" s="63"/>
      <c r="J2" s="115"/>
      <c r="K2" s="63"/>
      <c r="L2" s="115"/>
      <c r="M2" s="117"/>
      <c r="N2" s="117"/>
      <c r="O2" s="117"/>
    </row>
    <row r="3" spans="1:9" ht="18.75" customHeight="1">
      <c r="A3" s="119"/>
      <c r="B3" s="120"/>
      <c r="C3" s="119"/>
      <c r="D3" s="120"/>
      <c r="E3" s="121"/>
      <c r="F3" s="120" t="s">
        <v>68</v>
      </c>
      <c r="G3" s="120" t="s">
        <v>69</v>
      </c>
      <c r="H3" s="120"/>
      <c r="I3" s="120" t="s">
        <v>71</v>
      </c>
    </row>
    <row r="4" spans="1:15" ht="19.5" customHeight="1">
      <c r="A4" s="122" t="s">
        <v>45</v>
      </c>
      <c r="B4" s="123" t="s">
        <v>11</v>
      </c>
      <c r="C4" s="124" t="s">
        <v>16</v>
      </c>
      <c r="D4" s="123" t="s">
        <v>3</v>
      </c>
      <c r="E4" s="125" t="s">
        <v>17</v>
      </c>
      <c r="F4" s="123" t="s">
        <v>67</v>
      </c>
      <c r="G4" s="123" t="s">
        <v>67</v>
      </c>
      <c r="H4" s="123" t="s">
        <v>67</v>
      </c>
      <c r="I4" s="123" t="s">
        <v>67</v>
      </c>
      <c r="J4" s="126"/>
      <c r="K4" s="118"/>
      <c r="L4" s="127"/>
      <c r="M4" s="118"/>
      <c r="N4" s="127"/>
      <c r="O4" s="118"/>
    </row>
    <row r="5" spans="1:9" ht="16.5" customHeight="1">
      <c r="A5" s="291">
        <v>1</v>
      </c>
      <c r="B5" s="291">
        <v>106</v>
      </c>
      <c r="C5" s="129" t="str">
        <f>IF(B5="","",VLOOKUP($B5,'男子 '!$A$4:$K$127,3,))</f>
        <v>ﾔﾏﾆｼ ｺｳｷ</v>
      </c>
      <c r="D5" s="128"/>
      <c r="E5" s="130"/>
      <c r="F5" s="128"/>
      <c r="G5" s="128"/>
      <c r="H5" s="128"/>
      <c r="I5" s="128"/>
    </row>
    <row r="6" spans="1:9" ht="16.5" customHeight="1">
      <c r="A6" s="292"/>
      <c r="B6" s="292"/>
      <c r="C6" s="132" t="str">
        <f>IF(B5="","",VLOOKUP($B5,'男子 '!$A$4:$K$127,2,))</f>
        <v>山西　晃生</v>
      </c>
      <c r="D6" s="131">
        <f>IF(B5="","",VLOOKUP($B5,'男子 '!$A$4:$K$127,4,))</f>
        <v>1</v>
      </c>
      <c r="E6" s="133">
        <f>IF(B5="","",VLOOKUP($B5,'男子 '!$A$4:$K$127,5,))</f>
        <v>0</v>
      </c>
      <c r="F6" s="228"/>
      <c r="G6" s="131"/>
      <c r="H6" s="131"/>
      <c r="I6" s="228"/>
    </row>
    <row r="7" spans="1:9" ht="16.5" customHeight="1">
      <c r="A7" s="291">
        <v>2</v>
      </c>
      <c r="B7" s="291">
        <v>118</v>
      </c>
      <c r="C7" s="129" t="str">
        <f>IF(B7="","",VLOOKUP($B7,'男子 '!$A$4:$K$127,3,))</f>
        <v>ｷﾓﾄ ｿｳﾐ</v>
      </c>
      <c r="D7" s="128"/>
      <c r="E7" s="130"/>
      <c r="F7" s="128" t="s">
        <v>836</v>
      </c>
      <c r="G7" s="128" t="s">
        <v>837</v>
      </c>
      <c r="H7" s="128"/>
      <c r="I7" s="128" t="s">
        <v>836</v>
      </c>
    </row>
    <row r="8" spans="1:9" ht="16.5" customHeight="1">
      <c r="A8" s="292"/>
      <c r="B8" s="292"/>
      <c r="C8" s="132" t="str">
        <f>IF(B7="","",VLOOKUP($B7,'男子 '!$A$4:$K$127,2,))</f>
        <v>木本　壮海</v>
      </c>
      <c r="D8" s="131">
        <f>IF(B7="","",VLOOKUP($B7,'男子 '!$A$4:$K$127,4,))</f>
        <v>2</v>
      </c>
      <c r="E8" s="133" t="str">
        <f>IF(B7="","",VLOOKUP($B7,'男子 '!$A$4:$K$127,5,))</f>
        <v>黒部陸上スポーツ少年団</v>
      </c>
      <c r="F8" s="228" t="s">
        <v>801</v>
      </c>
      <c r="G8" s="228" t="s">
        <v>801</v>
      </c>
      <c r="H8" s="228"/>
      <c r="I8" s="228" t="s">
        <v>801</v>
      </c>
    </row>
    <row r="9" spans="1:9" ht="16.5" customHeight="1">
      <c r="A9" s="291">
        <v>3</v>
      </c>
      <c r="B9" s="291">
        <v>38</v>
      </c>
      <c r="C9" s="129" t="str">
        <f>IF(B9="","",VLOOKUP($B9,'男子 '!$A$4:$K$127,3,))</f>
        <v>ﾖｼﾀﾞ ｱﾂﾛｳ</v>
      </c>
      <c r="D9" s="128"/>
      <c r="E9" s="130"/>
      <c r="F9" s="128" t="s">
        <v>838</v>
      </c>
      <c r="G9" s="128" t="s">
        <v>822</v>
      </c>
      <c r="H9" s="128"/>
      <c r="I9" s="128" t="s">
        <v>822</v>
      </c>
    </row>
    <row r="10" spans="1:9" ht="16.5" customHeight="1">
      <c r="A10" s="293"/>
      <c r="B10" s="293"/>
      <c r="C10" s="135" t="str">
        <f>IF(B9="","",VLOOKUP($B9,'男子 '!$A$4:$K$127,2,))</f>
        <v>吉田　篤郎</v>
      </c>
      <c r="D10" s="134">
        <f>IF(B9="","",VLOOKUP($B9,'男子 '!$A$4:$K$127,4,))</f>
        <v>3</v>
      </c>
      <c r="E10" s="136" t="str">
        <f>IF(B9="","",VLOOKUP($B9,'男子 '!$A$4:$K$127,5,))</f>
        <v>立山ランラン</v>
      </c>
      <c r="F10" s="228" t="s">
        <v>801</v>
      </c>
      <c r="G10" s="228" t="s">
        <v>800</v>
      </c>
      <c r="H10" s="228"/>
      <c r="I10" s="228" t="s">
        <v>800</v>
      </c>
    </row>
    <row r="11" spans="1:9" ht="16.5" customHeight="1">
      <c r="A11" s="291">
        <v>4</v>
      </c>
      <c r="B11" s="291">
        <v>77</v>
      </c>
      <c r="C11" s="129" t="str">
        <f>IF(B11="","",VLOOKUP($B11,'男子 '!$A$4:$K$127,3,))</f>
        <v>ﾀﾑﾗ ﾀｹﾙ</v>
      </c>
      <c r="D11" s="128"/>
      <c r="E11" s="130"/>
      <c r="F11" s="128" t="s">
        <v>839</v>
      </c>
      <c r="G11" s="128" t="s">
        <v>741</v>
      </c>
      <c r="H11" s="128"/>
      <c r="I11" s="128" t="s">
        <v>839</v>
      </c>
    </row>
    <row r="12" spans="1:9" ht="16.5" customHeight="1">
      <c r="A12" s="292"/>
      <c r="B12" s="292"/>
      <c r="C12" s="132" t="str">
        <f>IF(B11="","",VLOOKUP($B11,'男子 '!$A$4:$K$127,2,))</f>
        <v>田村  健</v>
      </c>
      <c r="D12" s="131">
        <f>IF(B11="","",VLOOKUP($B11,'男子 '!$A$4:$K$127,4,))</f>
        <v>3</v>
      </c>
      <c r="E12" s="133" t="str">
        <f>IF(B11="","",VLOOKUP($B11,'男子 '!$A$4:$K$127,5,))</f>
        <v>魚津陸上スポーツ少年団</v>
      </c>
      <c r="F12" s="228" t="s">
        <v>840</v>
      </c>
      <c r="G12" s="228"/>
      <c r="H12" s="228"/>
      <c r="I12" s="228" t="s">
        <v>840</v>
      </c>
    </row>
    <row r="13" spans="1:9" ht="16.5" customHeight="1">
      <c r="A13" s="291">
        <v>5</v>
      </c>
      <c r="B13" s="291">
        <v>113</v>
      </c>
      <c r="C13" s="129" t="str">
        <f>IF(B13="","",VLOOKUP($B13,'男子 '!$A$4:$K$127,3,))</f>
        <v>ｺﾊﾞﾔｼ ｶﾅﾄ</v>
      </c>
      <c r="D13" s="128"/>
      <c r="E13" s="130"/>
      <c r="F13" s="128" t="s">
        <v>841</v>
      </c>
      <c r="G13" s="128" t="s">
        <v>841</v>
      </c>
      <c r="H13" s="128"/>
      <c r="I13" s="128" t="s">
        <v>841</v>
      </c>
    </row>
    <row r="14" spans="1:9" ht="16.5" customHeight="1">
      <c r="A14" s="292"/>
      <c r="B14" s="292"/>
      <c r="C14" s="132" t="str">
        <f>IF(B13="","",VLOOKUP($B13,'男子 '!$A$4:$K$127,2,))</f>
        <v>小林　奏斗</v>
      </c>
      <c r="D14" s="131">
        <f>IF(B13="","",VLOOKUP($B13,'男子 '!$A$4:$K$127,4,))</f>
        <v>3</v>
      </c>
      <c r="E14" s="133" t="str">
        <f>IF(B13="","",VLOOKUP($B13,'男子 '!$A$4:$K$127,5,))</f>
        <v>黒部陸上スポーツ少年団</v>
      </c>
      <c r="F14" s="228" t="s">
        <v>765</v>
      </c>
      <c r="G14" s="228" t="s">
        <v>792</v>
      </c>
      <c r="H14" s="228"/>
      <c r="I14" s="228" t="s">
        <v>792</v>
      </c>
    </row>
    <row r="15" spans="1:9" ht="16.5" customHeight="1">
      <c r="A15" s="291">
        <v>6</v>
      </c>
      <c r="B15" s="291">
        <v>7</v>
      </c>
      <c r="C15" s="129" t="str">
        <f>IF(B15="","",VLOOKUP($B15,'男子 '!$A$4:$K$127,3,))</f>
        <v>ｵﾀﾞ ﾎﾀｶ</v>
      </c>
      <c r="D15" s="128"/>
      <c r="E15" s="130"/>
      <c r="F15" s="128" t="s">
        <v>746</v>
      </c>
      <c r="G15" s="128" t="s">
        <v>842</v>
      </c>
      <c r="H15" s="128"/>
      <c r="I15" s="128" t="s">
        <v>842</v>
      </c>
    </row>
    <row r="16" spans="1:9" ht="16.5" customHeight="1">
      <c r="A16" s="292"/>
      <c r="B16" s="292"/>
      <c r="C16" s="132" t="str">
        <f>IF(B15="","",VLOOKUP($B15,'男子 '!$A$4:$K$127,2,))</f>
        <v>織田  誉琢</v>
      </c>
      <c r="D16" s="131">
        <f>IF(B15="","",VLOOKUP($B15,'男子 '!$A$4:$K$127,4,))</f>
        <v>4</v>
      </c>
      <c r="E16" s="133" t="str">
        <f>IF(B15="","",VLOOKUP($B15,'男子 '!$A$4:$K$127,5,))</f>
        <v>Ａ.Ｃ.ＴＯＹＡＭＡ Ｊｒ.</v>
      </c>
      <c r="F16" s="228" t="s">
        <v>801</v>
      </c>
      <c r="G16" s="228" t="s">
        <v>764</v>
      </c>
      <c r="H16" s="228"/>
      <c r="I16" s="228" t="s">
        <v>764</v>
      </c>
    </row>
    <row r="17" spans="1:9" ht="16.5" customHeight="1">
      <c r="A17" s="291">
        <v>7</v>
      </c>
      <c r="B17" s="291">
        <v>46</v>
      </c>
      <c r="C17" s="129" t="str">
        <f>IF(B17="","",VLOOKUP($B17,'男子 '!$A$4:$K$127,3,))</f>
        <v>ﾓﾘｵｶ ﾋﾅﾀ</v>
      </c>
      <c r="D17" s="128"/>
      <c r="E17" s="130"/>
      <c r="F17" s="128" t="s">
        <v>843</v>
      </c>
      <c r="G17" s="128"/>
      <c r="H17" s="128"/>
      <c r="I17" s="128" t="s">
        <v>843</v>
      </c>
    </row>
    <row r="18" spans="1:9" ht="16.5" customHeight="1">
      <c r="A18" s="292"/>
      <c r="B18" s="292"/>
      <c r="C18" s="132" t="str">
        <f>IF(B17="","",VLOOKUP($B17,'男子 '!$A$4:$K$127,2,))</f>
        <v>森岡　飛向</v>
      </c>
      <c r="D18" s="131">
        <f>IF(B17="","",VLOOKUP($B17,'男子 '!$A$4:$K$127,4,))</f>
        <v>4</v>
      </c>
      <c r="E18" s="133" t="str">
        <f>IF(B17="","",VLOOKUP($B17,'男子 '!$A$4:$K$127,5,))</f>
        <v>team MANO</v>
      </c>
      <c r="F18" s="228" t="s">
        <v>751</v>
      </c>
      <c r="G18" s="228"/>
      <c r="H18" s="228"/>
      <c r="I18" s="228" t="s">
        <v>751</v>
      </c>
    </row>
    <row r="19" spans="1:9" ht="16.5" customHeight="1">
      <c r="A19" s="291">
        <v>8</v>
      </c>
      <c r="B19" s="291">
        <v>58</v>
      </c>
      <c r="C19" s="129" t="str">
        <f>IF(B19="","",VLOOKUP($B19,'男子 '!$A$4:$K$127,3,))</f>
        <v>ｷﾑﾗ ﾊﾔﾄ</v>
      </c>
      <c r="D19" s="128"/>
      <c r="E19" s="130"/>
      <c r="F19" s="128" t="s">
        <v>843</v>
      </c>
      <c r="G19" s="128" t="s">
        <v>844</v>
      </c>
      <c r="H19" s="128"/>
      <c r="I19" s="128" t="s">
        <v>844</v>
      </c>
    </row>
    <row r="20" spans="1:9" ht="16.5" customHeight="1">
      <c r="A20" s="292"/>
      <c r="B20" s="292"/>
      <c r="C20" s="132" t="str">
        <f>IF(B19="","",VLOOKUP($B19,'男子 '!$A$4:$K$127,2,))</f>
        <v>木村　颯斗</v>
      </c>
      <c r="D20" s="131">
        <f>IF(B19="","",VLOOKUP($B19,'男子 '!$A$4:$K$127,4,))</f>
        <v>4</v>
      </c>
      <c r="E20" s="133" t="str">
        <f>IF(B19="","",VLOOKUP($B19,'男子 '!$A$4:$K$127,5,))</f>
        <v>Team.I</v>
      </c>
      <c r="F20" s="228" t="s">
        <v>845</v>
      </c>
      <c r="G20" s="228" t="s">
        <v>765</v>
      </c>
      <c r="H20" s="228"/>
      <c r="I20" s="228" t="s">
        <v>765</v>
      </c>
    </row>
    <row r="21" spans="1:9" ht="16.5" customHeight="1">
      <c r="A21" s="291">
        <v>9</v>
      </c>
      <c r="B21" s="291">
        <v>83</v>
      </c>
      <c r="C21" s="129" t="str">
        <f>IF(B21="","",VLOOKUP($B21,'男子 '!$A$4:$K$127,3,))</f>
        <v>ｲｹﾓﾘ ｱﾗﾀ</v>
      </c>
      <c r="D21" s="128"/>
      <c r="E21" s="130"/>
      <c r="F21" s="128" t="s">
        <v>771</v>
      </c>
      <c r="G21" s="128" t="s">
        <v>846</v>
      </c>
      <c r="H21" s="128"/>
      <c r="I21" s="128" t="s">
        <v>846</v>
      </c>
    </row>
    <row r="22" spans="1:9" ht="16.5" customHeight="1">
      <c r="A22" s="292"/>
      <c r="B22" s="292"/>
      <c r="C22" s="132" t="str">
        <f>IF(B21="","",VLOOKUP($B21,'男子 '!$A$4:$K$127,2,))</f>
        <v>池森　新大</v>
      </c>
      <c r="D22" s="131">
        <f>IF(B21="","",VLOOKUP($B21,'男子 '!$A$4:$K$127,4,))</f>
        <v>4</v>
      </c>
      <c r="E22" s="133" t="str">
        <f>IF(B21="","",VLOOKUP($B21,'男子 '!$A$4:$K$127,5,))</f>
        <v>魚津陸上スポーツ少年団</v>
      </c>
      <c r="F22" s="228" t="s">
        <v>761</v>
      </c>
      <c r="G22" s="228" t="s">
        <v>760</v>
      </c>
      <c r="H22" s="228"/>
      <c r="I22" s="228" t="s">
        <v>760</v>
      </c>
    </row>
    <row r="23" spans="1:9" ht="16.5" customHeight="1">
      <c r="A23" s="291">
        <v>10</v>
      </c>
      <c r="B23" s="291">
        <v>105</v>
      </c>
      <c r="C23" s="129" t="str">
        <f>IF(B23="","",VLOOKUP($B23,'男子 '!$A$4:$K$127,3,))</f>
        <v>ﾀｶｵｶ ﾋﾕｳ</v>
      </c>
      <c r="D23" s="128"/>
      <c r="E23" s="130"/>
      <c r="F23" s="128" t="s">
        <v>847</v>
      </c>
      <c r="G23" s="128" t="s">
        <v>848</v>
      </c>
      <c r="H23" s="128"/>
      <c r="I23" s="128" t="s">
        <v>848</v>
      </c>
    </row>
    <row r="24" spans="1:9" ht="16.5" customHeight="1">
      <c r="A24" s="292"/>
      <c r="B24" s="292"/>
      <c r="C24" s="132" t="str">
        <f>IF(B23="","",VLOOKUP($B23,'男子 '!$A$4:$K$127,2,))</f>
        <v>高岡　日悠</v>
      </c>
      <c r="D24" s="131">
        <f>IF(B23="","",VLOOKUP($B23,'男子 '!$A$4:$K$127,4,))</f>
        <v>4</v>
      </c>
      <c r="E24" s="133">
        <f>IF(B23="","",VLOOKUP($B23,'男子 '!$A$4:$K$127,5,))</f>
        <v>0</v>
      </c>
      <c r="F24" s="228" t="s">
        <v>789</v>
      </c>
      <c r="G24" s="228" t="s">
        <v>782</v>
      </c>
      <c r="H24" s="228"/>
      <c r="I24" s="228" t="s">
        <v>782</v>
      </c>
    </row>
    <row r="25" spans="1:9" ht="16.5" customHeight="1">
      <c r="A25" s="291">
        <v>11</v>
      </c>
      <c r="B25" s="291">
        <v>107</v>
      </c>
      <c r="C25" s="129" t="str">
        <f>IF(B25="","",VLOOKUP($B25,'男子 '!$A$4:$K$127,3,))</f>
        <v>ﾑﾗｲ ｶﾝｼﾞ</v>
      </c>
      <c r="D25" s="128"/>
      <c r="E25" s="130"/>
      <c r="F25" s="128" t="s">
        <v>843</v>
      </c>
      <c r="G25" s="128" t="s">
        <v>741</v>
      </c>
      <c r="H25" s="128"/>
      <c r="I25" s="128" t="s">
        <v>843</v>
      </c>
    </row>
    <row r="26" spans="1:9" ht="16.5" customHeight="1">
      <c r="A26" s="292"/>
      <c r="B26" s="292"/>
      <c r="C26" s="132" t="str">
        <f>IF(B25="","",VLOOKUP($B25,'男子 '!$A$4:$K$127,2,))</f>
        <v>村井　貫二</v>
      </c>
      <c r="D26" s="131">
        <f>IF(B25="","",VLOOKUP($B25,'男子 '!$A$4:$K$127,4,))</f>
        <v>4</v>
      </c>
      <c r="E26" s="133">
        <f>IF(B25="","",VLOOKUP($B25,'男子 '!$A$4:$K$127,5,))</f>
        <v>0</v>
      </c>
      <c r="F26" s="228" t="s">
        <v>789</v>
      </c>
      <c r="G26" s="228"/>
      <c r="H26" s="228"/>
      <c r="I26" s="228" t="s">
        <v>789</v>
      </c>
    </row>
    <row r="27" spans="1:9" ht="16.5" customHeight="1">
      <c r="A27" s="291">
        <v>12</v>
      </c>
      <c r="B27" s="291">
        <v>111</v>
      </c>
      <c r="C27" s="129" t="str">
        <f>IF(B27="","",VLOOKUP($B27,'男子 '!$A$4:$K$127,3,))</f>
        <v>ﾎﾝﾅﾐ ﾀｸﾛｳ</v>
      </c>
      <c r="D27" s="128"/>
      <c r="E27" s="130"/>
      <c r="F27" s="128" t="s">
        <v>833</v>
      </c>
      <c r="G27" s="128" t="s">
        <v>849</v>
      </c>
      <c r="H27" s="128"/>
      <c r="I27" s="128" t="s">
        <v>849</v>
      </c>
    </row>
    <row r="28" spans="1:9" ht="16.5" customHeight="1">
      <c r="A28" s="292"/>
      <c r="B28" s="292"/>
      <c r="C28" s="132" t="str">
        <f>IF(B27="","",VLOOKUP($B27,'男子 '!$A$4:$K$127,2,))</f>
        <v>本波　卓郎</v>
      </c>
      <c r="D28" s="131">
        <f>IF(B27="","",VLOOKUP($B27,'男子 '!$A$4:$K$127,4,))</f>
        <v>4</v>
      </c>
      <c r="E28" s="133" t="str">
        <f>IF(B27="","",VLOOKUP($B27,'男子 '!$A$4:$K$127,5,))</f>
        <v>黒部陸上スポーツ少年団</v>
      </c>
      <c r="F28" s="228" t="s">
        <v>789</v>
      </c>
      <c r="G28" s="228" t="s">
        <v>761</v>
      </c>
      <c r="H28" s="228"/>
      <c r="I28" s="228" t="s">
        <v>761</v>
      </c>
    </row>
    <row r="29" spans="1:9" ht="16.5" customHeight="1">
      <c r="A29" s="291">
        <v>13</v>
      </c>
      <c r="B29" s="291">
        <v>3</v>
      </c>
      <c r="C29" s="129" t="str">
        <f>IF(B29="","",VLOOKUP($B29,'男子 '!$A$4:$K$127,3,))</f>
        <v>ﾊﾔｼ ｺｳｾｲ</v>
      </c>
      <c r="D29" s="128"/>
      <c r="E29" s="130"/>
      <c r="F29" s="128" t="s">
        <v>850</v>
      </c>
      <c r="G29" s="128" t="s">
        <v>799</v>
      </c>
      <c r="H29" s="128"/>
      <c r="I29" s="128" t="s">
        <v>850</v>
      </c>
    </row>
    <row r="30" spans="1:9" ht="16.5" customHeight="1">
      <c r="A30" s="292"/>
      <c r="B30" s="292"/>
      <c r="C30" s="132" t="str">
        <f>IF(B29="","",VLOOKUP($B29,'男子 '!$A$4:$K$127,2,))</f>
        <v>林　孝晟</v>
      </c>
      <c r="D30" s="131">
        <f>IF(B29="","",VLOOKUP($B29,'男子 '!$A$4:$K$127,4,))</f>
        <v>5</v>
      </c>
      <c r="E30" s="133" t="str">
        <f>IF(B29="","",VLOOKUP($B29,'男子 '!$A$4:$K$127,5,))</f>
        <v>慶応陸上クラブ</v>
      </c>
      <c r="F30" s="228" t="s">
        <v>792</v>
      </c>
      <c r="G30" s="228" t="s">
        <v>801</v>
      </c>
      <c r="H30" s="228"/>
      <c r="I30" s="228" t="s">
        <v>792</v>
      </c>
    </row>
    <row r="31" spans="1:9" ht="16.5" customHeight="1">
      <c r="A31" s="291">
        <v>14</v>
      </c>
      <c r="B31" s="291">
        <v>4</v>
      </c>
      <c r="C31" s="129" t="str">
        <f>IF(B31="","",VLOOKUP($B31,'男子 '!$A$4:$K$127,3,))</f>
        <v>ｸﾎﾞﾀ ﾖｳｽｹ</v>
      </c>
      <c r="D31" s="128"/>
      <c r="E31" s="130"/>
      <c r="F31" s="128" t="s">
        <v>851</v>
      </c>
      <c r="G31" s="128" t="s">
        <v>852</v>
      </c>
      <c r="H31" s="128"/>
      <c r="I31" s="128" t="s">
        <v>852</v>
      </c>
    </row>
    <row r="32" spans="1:9" ht="16.5" customHeight="1">
      <c r="A32" s="293"/>
      <c r="B32" s="293"/>
      <c r="C32" s="135" t="str">
        <f>IF(B31="","",VLOOKUP($B31,'男子 '!$A$4:$K$127,2,))</f>
        <v>久保田　陽介</v>
      </c>
      <c r="D32" s="134">
        <f>IF(B31="","",VLOOKUP($B31,'男子 '!$A$4:$K$127,4,))</f>
        <v>5</v>
      </c>
      <c r="E32" s="136" t="str">
        <f>IF(B31="","",VLOOKUP($B31,'男子 '!$A$4:$K$127,5,))</f>
        <v>慶応陸上クラブ</v>
      </c>
      <c r="F32" s="228" t="s">
        <v>792</v>
      </c>
      <c r="G32" s="228" t="s">
        <v>819</v>
      </c>
      <c r="H32" s="228"/>
      <c r="I32" s="228" t="s">
        <v>819</v>
      </c>
    </row>
    <row r="33" spans="1:9" ht="16.5" customHeight="1">
      <c r="A33" s="291">
        <v>15</v>
      </c>
      <c r="B33" s="291">
        <v>5</v>
      </c>
      <c r="C33" s="129" t="str">
        <f>IF(B33="","",VLOOKUP($B33,'男子 '!$A$4:$K$127,3,))</f>
        <v>ｸﾎﾞﾀ ﾊﾙﾋﾄ</v>
      </c>
      <c r="D33" s="128"/>
      <c r="E33" s="130"/>
      <c r="F33" s="128" t="s">
        <v>853</v>
      </c>
      <c r="G33" s="128" t="s">
        <v>854</v>
      </c>
      <c r="H33" s="128"/>
      <c r="I33" s="128" t="s">
        <v>854</v>
      </c>
    </row>
    <row r="34" spans="1:9" ht="16.5" customHeight="1">
      <c r="A34" s="292"/>
      <c r="B34" s="292"/>
      <c r="C34" s="132" t="str">
        <f>IF(B33="","",VLOOKUP($B33,'男子 '!$A$4:$K$127,2,))</f>
        <v>久保田　陽仁</v>
      </c>
      <c r="D34" s="131">
        <f>IF(B33="","",VLOOKUP($B33,'男子 '!$A$4:$K$127,4,))</f>
        <v>5</v>
      </c>
      <c r="E34" s="133" t="str">
        <f>IF(B33="","",VLOOKUP($B33,'男子 '!$A$4:$K$127,5,))</f>
        <v>慶応陸上クラブ</v>
      </c>
      <c r="F34" s="228" t="s">
        <v>819</v>
      </c>
      <c r="G34" s="228" t="s">
        <v>840</v>
      </c>
      <c r="H34" s="228"/>
      <c r="I34" s="228" t="s">
        <v>840</v>
      </c>
    </row>
    <row r="35" spans="1:9" ht="16.5" customHeight="1">
      <c r="A35" s="291">
        <v>16</v>
      </c>
      <c r="B35" s="291">
        <v>11</v>
      </c>
      <c r="C35" s="129" t="str">
        <f>IF(B35="","",VLOOKUP($B35,'男子 '!$A$4:$K$127,3,))</f>
        <v>ｵｶｻﾞｷ ﾚｲ</v>
      </c>
      <c r="D35" s="128"/>
      <c r="E35" s="130"/>
      <c r="F35" s="128" t="s">
        <v>849</v>
      </c>
      <c r="G35" s="128" t="s">
        <v>855</v>
      </c>
      <c r="H35" s="128"/>
      <c r="I35" s="128" t="s">
        <v>855</v>
      </c>
    </row>
    <row r="36" spans="1:9" ht="16.5" customHeight="1">
      <c r="A36" s="292"/>
      <c r="B36" s="292"/>
      <c r="C36" s="132" t="str">
        <f>IF(B35="","",VLOOKUP($B35,'男子 '!$A$4:$K$127,2,))</f>
        <v>岡崎　怜生</v>
      </c>
      <c r="D36" s="131">
        <f>IF(B35="","",VLOOKUP($B35,'男子 '!$A$4:$K$127,4,))</f>
        <v>5</v>
      </c>
      <c r="E36" s="133" t="str">
        <f>IF(B35="","",VLOOKUP($B35,'男子 '!$A$4:$K$127,5,))</f>
        <v>Ａ.Ｃ.ＴＯＹＡＭＡ Ｊｒ.</v>
      </c>
      <c r="F36" s="228" t="s">
        <v>742</v>
      </c>
      <c r="G36" s="228" t="s">
        <v>800</v>
      </c>
      <c r="H36" s="228"/>
      <c r="I36" s="228" t="s">
        <v>800</v>
      </c>
    </row>
    <row r="37" spans="1:9" ht="16.5" customHeight="1">
      <c r="A37" s="291">
        <v>17</v>
      </c>
      <c r="B37" s="291">
        <v>14</v>
      </c>
      <c r="C37" s="129" t="str">
        <f>IF(B37="","",VLOOKUP($B37,'男子 '!$A$4:$K$127,3,))</f>
        <v>ｲﾐｽﾞ ﾀｸﾄ</v>
      </c>
      <c r="D37" s="128"/>
      <c r="E37" s="130"/>
      <c r="F37" s="128"/>
      <c r="G37" s="128"/>
      <c r="H37" s="128"/>
      <c r="I37" s="128"/>
    </row>
    <row r="38" spans="1:9" ht="16.5" customHeight="1">
      <c r="A38" s="292"/>
      <c r="B38" s="292"/>
      <c r="C38" s="132" t="str">
        <f>IF(B37="","",VLOOKUP($B37,'男子 '!$A$4:$K$127,2,))</f>
        <v>井水　琢人</v>
      </c>
      <c r="D38" s="131">
        <f>IF(B37="","",VLOOKUP($B37,'男子 '!$A$4:$K$127,4,))</f>
        <v>5</v>
      </c>
      <c r="E38" s="133" t="str">
        <f>IF(B37="","",VLOOKUP($B37,'男子 '!$A$4:$K$127,5,))</f>
        <v>Ａ.Ｃ.ＴＯＹＡＭＡ Ｊｒ.</v>
      </c>
      <c r="F38" s="228"/>
      <c r="G38" s="228"/>
      <c r="H38" s="228"/>
      <c r="I38" s="228"/>
    </row>
    <row r="39" spans="1:9" ht="16.5" customHeight="1">
      <c r="A39" s="291">
        <v>18</v>
      </c>
      <c r="B39" s="291">
        <v>18</v>
      </c>
      <c r="C39" s="129" t="str">
        <f>IF(B39="","",VLOOKUP($B39,'男子 '!$A$4:$K$127,3,))</f>
        <v>ﾔｽｲ ﾘｮｳ</v>
      </c>
      <c r="D39" s="128"/>
      <c r="E39" s="130"/>
      <c r="F39" s="128" t="s">
        <v>741</v>
      </c>
      <c r="G39" s="128"/>
      <c r="H39" s="128"/>
      <c r="I39" s="128"/>
    </row>
    <row r="40" spans="1:9" ht="16.5" customHeight="1">
      <c r="A40" s="292"/>
      <c r="B40" s="292"/>
      <c r="C40" s="132" t="str">
        <f>IF(B39="","",VLOOKUP($B39,'男子 '!$A$4:$K$127,2,))</f>
        <v>安井　稜</v>
      </c>
      <c r="D40" s="131">
        <f>IF(B39="","",VLOOKUP($B39,'男子 '!$A$4:$K$127,4,))</f>
        <v>5</v>
      </c>
      <c r="E40" s="133" t="str">
        <f>IF(B39="","",VLOOKUP($B39,'男子 '!$A$4:$K$127,5,))</f>
        <v>Ａ.Ｃ.ＴＯＹＡＭＡ Ｊｒ.</v>
      </c>
      <c r="F40" s="228"/>
      <c r="G40" s="228"/>
      <c r="H40" s="228"/>
      <c r="I40" s="228"/>
    </row>
    <row r="41" spans="1:9" ht="16.5" customHeight="1">
      <c r="A41" s="291">
        <v>19</v>
      </c>
      <c r="B41" s="291">
        <v>24</v>
      </c>
      <c r="C41" s="129" t="str">
        <f>IF(B41="","",VLOOKUP($B41,'男子 '!$A$4:$K$127,3,))</f>
        <v>ｳﾁﾀﾞ ﾚﾅ</v>
      </c>
      <c r="D41" s="128"/>
      <c r="E41" s="130"/>
      <c r="F41" s="128" t="s">
        <v>741</v>
      </c>
      <c r="G41" s="128" t="s">
        <v>856</v>
      </c>
      <c r="H41" s="128"/>
      <c r="I41" s="128" t="s">
        <v>856</v>
      </c>
    </row>
    <row r="42" spans="1:9" ht="16.5" customHeight="1">
      <c r="A42" s="292"/>
      <c r="B42" s="292"/>
      <c r="C42" s="132" t="str">
        <f>IF(B41="","",VLOOKUP($B41,'男子 '!$A$4:$K$127,2,))</f>
        <v>内田　澪那</v>
      </c>
      <c r="D42" s="131">
        <f>IF(B41="","",VLOOKUP($B41,'男子 '!$A$4:$K$127,4,))</f>
        <v>5</v>
      </c>
      <c r="E42" s="133" t="str">
        <f>IF(B41="","",VLOOKUP($B41,'男子 '!$A$4:$K$127,5,))</f>
        <v>立山ランラン</v>
      </c>
      <c r="F42" s="228"/>
      <c r="G42" s="228" t="s">
        <v>801</v>
      </c>
      <c r="H42" s="228"/>
      <c r="I42" s="228" t="s">
        <v>801</v>
      </c>
    </row>
    <row r="43" spans="1:9" ht="16.5" customHeight="1">
      <c r="A43" s="291">
        <v>20</v>
      </c>
      <c r="B43" s="291">
        <v>29</v>
      </c>
      <c r="C43" s="129" t="str">
        <f>IF(B43="","",VLOOKUP($B43,'男子 '!$A$4:$K$127,3,))</f>
        <v>ﾖｼﾀﾞ ｴｲｼﾞ</v>
      </c>
      <c r="D43" s="128"/>
      <c r="E43" s="130"/>
      <c r="F43" s="128" t="s">
        <v>741</v>
      </c>
      <c r="G43" s="128" t="s">
        <v>857</v>
      </c>
      <c r="H43" s="128"/>
      <c r="I43" s="128" t="s">
        <v>857</v>
      </c>
    </row>
    <row r="44" spans="1:9" ht="16.5" customHeight="1">
      <c r="A44" s="292"/>
      <c r="B44" s="292"/>
      <c r="C44" s="132" t="str">
        <f>IF(B43="","",VLOOKUP($B43,'男子 '!$A$4:$K$127,2,))</f>
        <v>吉田　詠司</v>
      </c>
      <c r="D44" s="131">
        <f>IF(B43="","",VLOOKUP($B43,'男子 '!$A$4:$K$127,4,))</f>
        <v>5</v>
      </c>
      <c r="E44" s="133" t="str">
        <f>IF(B43="","",VLOOKUP($B43,'男子 '!$A$4:$K$127,5,))</f>
        <v>立山ランラン</v>
      </c>
      <c r="F44" s="228"/>
      <c r="G44" s="228"/>
      <c r="H44" s="228"/>
      <c r="I44" s="228" t="s">
        <v>745</v>
      </c>
    </row>
    <row r="45" spans="1:9" ht="16.5" customHeight="1">
      <c r="A45" s="291">
        <v>21</v>
      </c>
      <c r="B45" s="291">
        <v>48</v>
      </c>
      <c r="C45" s="129" t="str">
        <f>IF(B45="","",VLOOKUP($B45,'男子 '!$A$4:$K$127,3,))</f>
        <v>ﾔﾏｼﾀ ｱｷﾋﾛ</v>
      </c>
      <c r="D45" s="128"/>
      <c r="E45" s="130"/>
      <c r="F45" s="128" t="s">
        <v>858</v>
      </c>
      <c r="G45" s="128" t="s">
        <v>859</v>
      </c>
      <c r="H45" s="128"/>
      <c r="I45" s="128" t="s">
        <v>858</v>
      </c>
    </row>
    <row r="46" spans="1:9" ht="16.5" customHeight="1">
      <c r="A46" s="292"/>
      <c r="B46" s="292"/>
      <c r="C46" s="132" t="str">
        <f>IF(B45="","",VLOOKUP($B45,'男子 '!$A$4:$K$127,2,))</f>
        <v>山下　晃広</v>
      </c>
      <c r="D46" s="131">
        <f>IF(B45="","",VLOOKUP($B45,'男子 '!$A$4:$K$127,4,))</f>
        <v>5</v>
      </c>
      <c r="E46" s="133" t="str">
        <f>IF(B45="","",VLOOKUP($B45,'男子 '!$A$4:$K$127,5,))</f>
        <v>Team.I</v>
      </c>
      <c r="F46" s="228" t="s">
        <v>840</v>
      </c>
      <c r="G46" s="228" t="s">
        <v>801</v>
      </c>
      <c r="H46" s="228"/>
      <c r="I46" s="228" t="s">
        <v>840</v>
      </c>
    </row>
    <row r="47" spans="1:9" ht="16.5" customHeight="1">
      <c r="A47" s="291">
        <v>22</v>
      </c>
      <c r="B47" s="291">
        <v>50</v>
      </c>
      <c r="C47" s="129" t="str">
        <f>IF(B47="","",VLOOKUP($B47,'男子 '!$A$4:$K$127,3,))</f>
        <v>ﾀﾑﾗ ﾘｵ</v>
      </c>
      <c r="D47" s="128"/>
      <c r="E47" s="130"/>
      <c r="F47" s="128" t="s">
        <v>860</v>
      </c>
      <c r="G47" s="128" t="s">
        <v>861</v>
      </c>
      <c r="H47" s="128"/>
      <c r="I47" s="128" t="s">
        <v>860</v>
      </c>
    </row>
    <row r="48" spans="1:9" ht="16.5" customHeight="1">
      <c r="A48" s="292"/>
      <c r="B48" s="292"/>
      <c r="C48" s="132" t="str">
        <f>IF(B47="","",VLOOKUP($B47,'男子 '!$A$4:$K$127,2,))</f>
        <v>田村　莉旺</v>
      </c>
      <c r="D48" s="131">
        <f>IF(B47="","",VLOOKUP($B47,'男子 '!$A$4:$K$127,4,))</f>
        <v>5</v>
      </c>
      <c r="E48" s="133" t="str">
        <f>IF(B47="","",VLOOKUP($B47,'男子 '!$A$4:$K$127,5,))</f>
        <v>Team.I</v>
      </c>
      <c r="F48" s="228" t="s">
        <v>862</v>
      </c>
      <c r="G48" s="228" t="s">
        <v>819</v>
      </c>
      <c r="H48" s="228"/>
      <c r="I48" s="228" t="s">
        <v>862</v>
      </c>
    </row>
    <row r="49" spans="1:9" ht="16.5" customHeight="1">
      <c r="A49" s="291">
        <v>23</v>
      </c>
      <c r="B49" s="291">
        <v>52</v>
      </c>
      <c r="C49" s="129" t="str">
        <f>IF(B49="","",VLOOKUP($B49,'男子 '!$A$4:$K$127,3,))</f>
        <v>ｺﾞｼﾏ ﾘｭｳﾉｽｹ</v>
      </c>
      <c r="D49" s="128"/>
      <c r="E49" s="130"/>
      <c r="F49" s="128" t="s">
        <v>799</v>
      </c>
      <c r="G49" s="128" t="s">
        <v>863</v>
      </c>
      <c r="H49" s="128"/>
      <c r="I49" s="128" t="s">
        <v>852</v>
      </c>
    </row>
    <row r="50" spans="1:9" ht="16.5" customHeight="1">
      <c r="A50" s="292"/>
      <c r="B50" s="292"/>
      <c r="C50" s="132" t="str">
        <f>IF(B49="","",VLOOKUP($B49,'男子 '!$A$4:$K$127,2,))</f>
        <v>五島　隆之介</v>
      </c>
      <c r="D50" s="131">
        <f>IF(B49="","",VLOOKUP($B49,'男子 '!$A$4:$K$127,4,))</f>
        <v>5</v>
      </c>
      <c r="E50" s="133" t="str">
        <f>IF(B49="","",VLOOKUP($B49,'男子 '!$A$4:$K$127,5,))</f>
        <v>Team.I</v>
      </c>
      <c r="F50" s="228" t="s">
        <v>800</v>
      </c>
      <c r="G50" s="228" t="s">
        <v>801</v>
      </c>
      <c r="H50" s="228"/>
      <c r="I50" s="228" t="s">
        <v>801</v>
      </c>
    </row>
    <row r="51" spans="1:9" ht="16.5" customHeight="1">
      <c r="A51" s="291">
        <v>24</v>
      </c>
      <c r="B51" s="291">
        <v>55</v>
      </c>
      <c r="C51" s="129" t="str">
        <f>IF(B51="","",VLOOKUP($B51,'男子 '!$A$4:$K$127,3,))</f>
        <v>ﾔﾏﾉ ﾕｳ</v>
      </c>
      <c r="D51" s="128"/>
      <c r="E51" s="130"/>
      <c r="F51" s="128" t="s">
        <v>864</v>
      </c>
      <c r="G51" s="128" t="s">
        <v>865</v>
      </c>
      <c r="H51" s="128"/>
      <c r="I51" s="128" t="s">
        <v>865</v>
      </c>
    </row>
    <row r="52" spans="1:9" ht="16.5" customHeight="1">
      <c r="A52" s="292"/>
      <c r="B52" s="292"/>
      <c r="C52" s="132" t="str">
        <f>IF(B51="","",VLOOKUP($B51,'男子 '!$A$4:$K$127,2,))</f>
        <v>山野　　優</v>
      </c>
      <c r="D52" s="131">
        <f>IF(B51="","",VLOOKUP($B51,'男子 '!$A$4:$K$127,4,))</f>
        <v>5</v>
      </c>
      <c r="E52" s="133" t="str">
        <f>IF(B51="","",VLOOKUP($B51,'男子 '!$A$4:$K$127,5,))</f>
        <v>Team.I</v>
      </c>
      <c r="F52" s="228" t="s">
        <v>751</v>
      </c>
      <c r="G52" s="228" t="s">
        <v>862</v>
      </c>
      <c r="H52" s="228"/>
      <c r="I52" s="228" t="s">
        <v>862</v>
      </c>
    </row>
    <row r="53" spans="1:9" ht="16.5" customHeight="1">
      <c r="A53" s="291">
        <v>25</v>
      </c>
      <c r="B53" s="291">
        <v>56</v>
      </c>
      <c r="C53" s="129" t="str">
        <f>IF(B53="","",VLOOKUP($B53,'男子 '!$A$4:$K$127,3,))</f>
        <v>ｻｻｷ ｼｭｳﾏ</v>
      </c>
      <c r="D53" s="128"/>
      <c r="E53" s="130"/>
      <c r="F53" s="128" t="s">
        <v>779</v>
      </c>
      <c r="G53" s="128"/>
      <c r="H53" s="128"/>
      <c r="I53" s="128" t="s">
        <v>779</v>
      </c>
    </row>
    <row r="54" spans="1:9" ht="16.5" customHeight="1">
      <c r="A54" s="292"/>
      <c r="B54" s="292"/>
      <c r="C54" s="132" t="str">
        <f>IF(B53="","",VLOOKUP($B53,'男子 '!$A$4:$K$127,2,))</f>
        <v>佐々木　秀馬</v>
      </c>
      <c r="D54" s="131">
        <f>IF(B53="","",VLOOKUP($B53,'男子 '!$A$4:$K$127,4,))</f>
        <v>5</v>
      </c>
      <c r="E54" s="133" t="str">
        <f>IF(B53="","",VLOOKUP($B53,'男子 '!$A$4:$K$127,5,))</f>
        <v>Team.I</v>
      </c>
      <c r="F54" s="228" t="s">
        <v>761</v>
      </c>
      <c r="G54" s="228"/>
      <c r="H54" s="228"/>
      <c r="I54" s="228" t="s">
        <v>761</v>
      </c>
    </row>
    <row r="55" spans="1:9" ht="16.5" customHeight="1">
      <c r="A55" s="291">
        <v>26</v>
      </c>
      <c r="B55" s="291">
        <v>57</v>
      </c>
      <c r="C55" s="129" t="str">
        <f>IF(B55="","",VLOOKUP($B55,'男子 '!$A$4:$K$127,3,))</f>
        <v>ﾎﾘﾀ ｹｲﾀ</v>
      </c>
      <c r="D55" s="128"/>
      <c r="E55" s="130"/>
      <c r="F55" s="128" t="s">
        <v>752</v>
      </c>
      <c r="G55" s="128" t="s">
        <v>866</v>
      </c>
      <c r="H55" s="128"/>
      <c r="I55" s="128" t="s">
        <v>866</v>
      </c>
    </row>
    <row r="56" spans="1:9" ht="16.5" customHeight="1">
      <c r="A56" s="292"/>
      <c r="B56" s="292"/>
      <c r="C56" s="132" t="str">
        <f>IF(B55="","",VLOOKUP($B55,'男子 '!$A$4:$K$127,2,))</f>
        <v>堀田　啓太</v>
      </c>
      <c r="D56" s="131">
        <f>IF(B55="","",VLOOKUP($B55,'男子 '!$A$4:$K$127,4,))</f>
        <v>5</v>
      </c>
      <c r="E56" s="133" t="str">
        <f>IF(B55="","",VLOOKUP($B55,'男子 '!$A$4:$K$127,5,))</f>
        <v>Team.I</v>
      </c>
      <c r="F56" s="228" t="s">
        <v>862</v>
      </c>
      <c r="G56" s="228" t="s">
        <v>761</v>
      </c>
      <c r="H56" s="228"/>
      <c r="I56" s="228" t="s">
        <v>761</v>
      </c>
    </row>
    <row r="57" spans="1:9" ht="16.5" customHeight="1">
      <c r="A57" s="291">
        <v>27</v>
      </c>
      <c r="B57" s="291">
        <v>84</v>
      </c>
      <c r="C57" s="129" t="str">
        <f>IF(B57="","",VLOOKUP($B57,'男子 '!$A$4:$K$127,3,))</f>
        <v>ﾆﾅｶﾞﾜ ｶｲｾｲ</v>
      </c>
      <c r="D57" s="128"/>
      <c r="E57" s="130"/>
      <c r="F57" s="128" t="s">
        <v>867</v>
      </c>
      <c r="G57" s="128" t="s">
        <v>741</v>
      </c>
      <c r="H57" s="128"/>
      <c r="I57" s="128" t="s">
        <v>867</v>
      </c>
    </row>
    <row r="58" spans="1:9" ht="16.5" customHeight="1">
      <c r="A58" s="292"/>
      <c r="B58" s="292"/>
      <c r="C58" s="132" t="str">
        <f>IF(B57="","",VLOOKUP($B57,'男子 '!$A$4:$K$127,2,))</f>
        <v>蜷川凱せい</v>
      </c>
      <c r="D58" s="131">
        <f>IF(B57="","",VLOOKUP($B57,'男子 '!$A$4:$K$127,4,))</f>
        <v>5</v>
      </c>
      <c r="E58" s="133" t="str">
        <f>IF(B57="","",VLOOKUP($B57,'男子 '!$A$4:$K$127,5,))</f>
        <v>魚津陸上スポーツ少年団</v>
      </c>
      <c r="F58" s="228" t="s">
        <v>862</v>
      </c>
      <c r="G58" s="228"/>
      <c r="H58" s="228"/>
      <c r="I58" s="228" t="s">
        <v>862</v>
      </c>
    </row>
    <row r="59" spans="1:9" ht="16.5" customHeight="1">
      <c r="A59" s="291">
        <v>28</v>
      </c>
      <c r="B59" s="291">
        <v>85</v>
      </c>
      <c r="C59" s="129" t="str">
        <f>IF(B59="","",VLOOKUP($B59,'男子 '!$A$4:$K$127,3,))</f>
        <v>ﾅｼｷ ﾕｳﾏ</v>
      </c>
      <c r="D59" s="137"/>
      <c r="E59" s="138"/>
      <c r="F59" s="128" t="s">
        <v>868</v>
      </c>
      <c r="G59" s="128" t="s">
        <v>869</v>
      </c>
      <c r="H59" s="128"/>
      <c r="I59" s="128" t="s">
        <v>868</v>
      </c>
    </row>
    <row r="60" spans="1:9" ht="16.5" customHeight="1">
      <c r="A60" s="292"/>
      <c r="B60" s="292"/>
      <c r="C60" s="132" t="str">
        <f>IF(B59="","",VLOOKUP($B59,'男子 '!$A$4:$K$127,2,))</f>
        <v>梨木　祐真</v>
      </c>
      <c r="D60" s="131">
        <f>IF(B59="","",VLOOKUP($B59,'男子 '!$A$4:$K$127,4,))</f>
        <v>5</v>
      </c>
      <c r="E60" s="133" t="str">
        <f>IF(B59="","",VLOOKUP($B59,'男子 '!$A$4:$K$127,5,))</f>
        <v>魚津陸上スポーツ少年団</v>
      </c>
      <c r="F60" s="228" t="s">
        <v>870</v>
      </c>
      <c r="G60" s="228" t="s">
        <v>862</v>
      </c>
      <c r="H60" s="228"/>
      <c r="I60" s="228" t="s">
        <v>840</v>
      </c>
    </row>
    <row r="61" spans="1:9" ht="16.5" customHeight="1">
      <c r="A61" s="291">
        <v>29</v>
      </c>
      <c r="B61" s="291">
        <v>86</v>
      </c>
      <c r="C61" s="129" t="str">
        <f>IF(B61="","",VLOOKUP($B61,'男子 '!$A$4:$K$127,3,))</f>
        <v>ｼﾐｽﾞ ｹｲｺﾞ</v>
      </c>
      <c r="D61" s="128"/>
      <c r="E61" s="130"/>
      <c r="F61" s="128" t="s">
        <v>871</v>
      </c>
      <c r="G61" s="128" t="s">
        <v>864</v>
      </c>
      <c r="H61" s="128"/>
      <c r="I61" s="128" t="s">
        <v>864</v>
      </c>
    </row>
    <row r="62" spans="1:9" ht="16.5" customHeight="1">
      <c r="A62" s="293"/>
      <c r="B62" s="293"/>
      <c r="C62" s="135" t="str">
        <f>IF(B61="","",VLOOKUP($B61,'男子 '!$A$4:$K$127,2,))</f>
        <v>清水　憲吾</v>
      </c>
      <c r="D62" s="134">
        <f>IF(B61="","",VLOOKUP($B61,'男子 '!$A$4:$K$127,4,))</f>
        <v>5</v>
      </c>
      <c r="E62" s="136" t="str">
        <f>IF(B61="","",VLOOKUP($B61,'男子 '!$A$4:$K$127,5,))</f>
        <v>魚津陸上スポーツ少年団</v>
      </c>
      <c r="F62" s="228" t="s">
        <v>765</v>
      </c>
      <c r="G62" s="228" t="s">
        <v>801</v>
      </c>
      <c r="H62" s="228"/>
      <c r="I62" s="228" t="s">
        <v>872</v>
      </c>
    </row>
    <row r="63" spans="1:9" ht="16.5" customHeight="1">
      <c r="A63" s="291">
        <v>30</v>
      </c>
      <c r="B63" s="291">
        <v>88</v>
      </c>
      <c r="C63" s="129" t="str">
        <f>IF(B63="","",VLOOKUP($B63,'男子 '!$A$4:$K$127,3,))</f>
        <v>ｻﾀｹ ﾏｺﾄ</v>
      </c>
      <c r="D63" s="128"/>
      <c r="E63" s="130"/>
      <c r="F63" s="128" t="s">
        <v>873</v>
      </c>
      <c r="G63" s="128" t="s">
        <v>874</v>
      </c>
      <c r="H63" s="128"/>
      <c r="I63" s="128" t="s">
        <v>873</v>
      </c>
    </row>
    <row r="64" spans="1:9" ht="16.5" customHeight="1">
      <c r="A64" s="292"/>
      <c r="B64" s="292"/>
      <c r="C64" s="132" t="str">
        <f>IF(B63="","",VLOOKUP($B63,'男子 '!$A$4:$K$127,2,))</f>
        <v>佐竹  真登</v>
      </c>
      <c r="D64" s="131">
        <f>IF(B63="","",VLOOKUP($B63,'男子 '!$A$4:$K$127,4,))</f>
        <v>5</v>
      </c>
      <c r="E64" s="133" t="str">
        <f>IF(B63="","",VLOOKUP($B63,'男子 '!$A$4:$K$127,5,))</f>
        <v>魚津陸上スポーツ少年団</v>
      </c>
      <c r="F64" s="228" t="s">
        <v>756</v>
      </c>
      <c r="G64" s="228" t="s">
        <v>819</v>
      </c>
      <c r="H64" s="228"/>
      <c r="I64" s="228" t="s">
        <v>756</v>
      </c>
    </row>
    <row r="65" spans="1:9" ht="16.5" customHeight="1">
      <c r="A65" s="291">
        <v>31</v>
      </c>
      <c r="B65" s="291">
        <v>92</v>
      </c>
      <c r="C65" s="129" t="str">
        <f>IF(B65="","",VLOOKUP($B65,'男子 '!$A$4:$K$127,3,))</f>
        <v>ｱﾗｶﾜ ｺｳｷ</v>
      </c>
      <c r="D65" s="128"/>
      <c r="E65" s="130"/>
      <c r="F65" s="128" t="s">
        <v>835</v>
      </c>
      <c r="G65" s="128" t="s">
        <v>834</v>
      </c>
      <c r="H65" s="128"/>
      <c r="I65" s="128" t="s">
        <v>834</v>
      </c>
    </row>
    <row r="66" spans="1:9" ht="16.5" customHeight="1">
      <c r="A66" s="292"/>
      <c r="B66" s="292"/>
      <c r="C66" s="132" t="str">
        <f>IF(B65="","",VLOOKUP($B65,'男子 '!$A$4:$K$127,2,))</f>
        <v>荒川　航樹</v>
      </c>
      <c r="D66" s="131">
        <f>IF(B65="","",VLOOKUP($B65,'男子 '!$A$4:$K$127,4,))</f>
        <v>5</v>
      </c>
      <c r="E66" s="133" t="str">
        <f>IF(B65="","",VLOOKUP($B65,'男子 '!$A$4:$K$127,5,))</f>
        <v>滑川ジュニア</v>
      </c>
      <c r="F66" s="228" t="s">
        <v>862</v>
      </c>
      <c r="G66" s="228" t="s">
        <v>764</v>
      </c>
      <c r="H66" s="228"/>
      <c r="I66" s="228" t="s">
        <v>764</v>
      </c>
    </row>
    <row r="67" spans="1:9" ht="16.5" customHeight="1">
      <c r="A67" s="291">
        <v>32</v>
      </c>
      <c r="B67" s="291">
        <v>93</v>
      </c>
      <c r="C67" s="129" t="str">
        <f>IF(B67="","",VLOOKUP($B67,'男子 '!$A$4:$K$127,3,))</f>
        <v>ﾅﾙｾ ｷｭｳﾀ</v>
      </c>
      <c r="D67" s="128"/>
      <c r="E67" s="130"/>
      <c r="F67" s="128" t="s">
        <v>821</v>
      </c>
      <c r="G67" s="128" t="s">
        <v>805</v>
      </c>
      <c r="H67" s="128"/>
      <c r="I67" s="128" t="s">
        <v>821</v>
      </c>
    </row>
    <row r="68" spans="1:9" ht="16.5" customHeight="1">
      <c r="A68" s="292"/>
      <c r="B68" s="292"/>
      <c r="C68" s="132" t="str">
        <f>IF(B67="","",VLOOKUP($B67,'男子 '!$A$4:$K$127,2,))</f>
        <v>成瀬　久太</v>
      </c>
      <c r="D68" s="131">
        <f>IF(B67="","",VLOOKUP($B67,'男子 '!$A$4:$K$127,4,))</f>
        <v>5</v>
      </c>
      <c r="E68" s="133" t="str">
        <f>IF(B67="","",VLOOKUP($B67,'男子 '!$A$4:$K$127,5,))</f>
        <v>滑川ジュニア</v>
      </c>
      <c r="F68" s="228" t="s">
        <v>742</v>
      </c>
      <c r="G68" s="228" t="s">
        <v>764</v>
      </c>
      <c r="H68" s="228"/>
      <c r="I68" s="228" t="s">
        <v>742</v>
      </c>
    </row>
    <row r="69" spans="1:9" ht="16.5" customHeight="1">
      <c r="A69" s="291">
        <v>33</v>
      </c>
      <c r="B69" s="291">
        <v>95</v>
      </c>
      <c r="C69" s="129" t="str">
        <f>IF(B69="","",VLOOKUP($B69,'男子 '!$A$4:$K$127,3,))</f>
        <v>ｼｮｳｾﾞﾝ ｷﾖｽﾐ</v>
      </c>
      <c r="D69" s="128"/>
      <c r="E69" s="130"/>
      <c r="F69" s="128" t="s">
        <v>839</v>
      </c>
      <c r="G69" s="128" t="s">
        <v>875</v>
      </c>
      <c r="H69" s="128"/>
      <c r="I69" s="128" t="s">
        <v>839</v>
      </c>
    </row>
    <row r="70" spans="1:9" ht="16.5" customHeight="1">
      <c r="A70" s="292"/>
      <c r="B70" s="292"/>
      <c r="C70" s="132" t="str">
        <f>IF(B69="","",VLOOKUP($B69,'男子 '!$A$4:$K$127,2,))</f>
        <v>小善　聖純</v>
      </c>
      <c r="D70" s="131">
        <f>IF(B69="","",VLOOKUP($B69,'男子 '!$A$4:$K$127,4,))</f>
        <v>5</v>
      </c>
      <c r="E70" s="133" t="str">
        <f>IF(B69="","",VLOOKUP($B69,'男子 '!$A$4:$K$127,5,))</f>
        <v>滑川ジュニア</v>
      </c>
      <c r="F70" s="228" t="s">
        <v>801</v>
      </c>
      <c r="G70" s="228" t="s">
        <v>782</v>
      </c>
      <c r="H70" s="228"/>
      <c r="I70" s="228" t="s">
        <v>801</v>
      </c>
    </row>
    <row r="71" spans="1:9" ht="16.5" customHeight="1">
      <c r="A71" s="291">
        <v>34</v>
      </c>
      <c r="B71" s="291">
        <v>97</v>
      </c>
      <c r="C71" s="129" t="str">
        <f>IF(B71="","",VLOOKUP($B71,'男子 '!$A$4:$K$127,3,))</f>
        <v>ﾋﾗｻﾜ ﾊﾙﾄ</v>
      </c>
      <c r="D71" s="128"/>
      <c r="E71" s="130"/>
      <c r="F71" s="128"/>
      <c r="G71" s="128"/>
      <c r="H71" s="128"/>
      <c r="I71" s="128"/>
    </row>
    <row r="72" spans="1:9" ht="16.5" customHeight="1">
      <c r="A72" s="292"/>
      <c r="B72" s="292"/>
      <c r="C72" s="132" t="str">
        <f>IF(B71="","",VLOOKUP($B71,'男子 '!$A$4:$K$127,2,))</f>
        <v>平澤　遼斗</v>
      </c>
      <c r="D72" s="131">
        <f>IF(B71="","",VLOOKUP($B71,'男子 '!$A$4:$K$127,4,))</f>
        <v>5</v>
      </c>
      <c r="E72" s="133" t="str">
        <f>IF(B71="","",VLOOKUP($B71,'男子 '!$A$4:$K$127,5,))</f>
        <v>滑川ジュニア</v>
      </c>
      <c r="F72" s="228"/>
      <c r="G72" s="228"/>
      <c r="H72" s="228"/>
      <c r="I72" s="228"/>
    </row>
    <row r="73" spans="1:9" ht="16.5" customHeight="1">
      <c r="A73" s="291">
        <v>35</v>
      </c>
      <c r="B73" s="291">
        <v>100</v>
      </c>
      <c r="C73" s="129" t="str">
        <f>IF(B73="","",VLOOKUP($B73,'男子 '!$A$4:$K$127,3,))</f>
        <v>ｷﾖﾀ ｹｲｶﾞ</v>
      </c>
      <c r="D73" s="128"/>
      <c r="E73" s="130"/>
      <c r="F73" s="128" t="s">
        <v>741</v>
      </c>
      <c r="G73" s="128" t="s">
        <v>787</v>
      </c>
      <c r="H73" s="128"/>
      <c r="I73" s="128" t="s">
        <v>787</v>
      </c>
    </row>
    <row r="74" spans="1:9" ht="16.5" customHeight="1">
      <c r="A74" s="292"/>
      <c r="B74" s="292"/>
      <c r="C74" s="132" t="str">
        <f>IF(B73="","",VLOOKUP($B73,'男子 '!$A$4:$K$127,2,))</f>
        <v>清田　景雅</v>
      </c>
      <c r="D74" s="131">
        <f>IF(B73="","",VLOOKUP($B73,'男子 '!$A$4:$K$127,4,))</f>
        <v>5</v>
      </c>
      <c r="E74" s="133" t="str">
        <f>IF(B73="","",VLOOKUP($B73,'男子 '!$A$4:$K$127,5,))</f>
        <v>滑川ジュニア</v>
      </c>
      <c r="F74" s="228"/>
      <c r="G74" s="228" t="s">
        <v>777</v>
      </c>
      <c r="H74" s="228"/>
      <c r="I74" s="228" t="s">
        <v>777</v>
      </c>
    </row>
    <row r="75" spans="1:9" ht="16.5" customHeight="1">
      <c r="A75" s="291">
        <v>36</v>
      </c>
      <c r="B75" s="291">
        <v>102</v>
      </c>
      <c r="C75" s="129" t="str">
        <f>IF(B75="","",VLOOKUP($B75,'男子 '!$A$4:$K$127,3,))</f>
        <v>ﾀﾆｸﾞﾁ ﾊﾔﾄ</v>
      </c>
      <c r="D75" s="128"/>
      <c r="E75" s="130"/>
      <c r="F75" s="128" t="s">
        <v>741</v>
      </c>
      <c r="G75" s="128" t="s">
        <v>876</v>
      </c>
      <c r="H75" s="128"/>
      <c r="I75" s="128" t="s">
        <v>876</v>
      </c>
    </row>
    <row r="76" spans="1:9" ht="16.5" customHeight="1">
      <c r="A76" s="292"/>
      <c r="B76" s="292"/>
      <c r="C76" s="132" t="str">
        <f>IF(B75="","",VLOOKUP($B75,'男子 '!$A$4:$K$127,2,))</f>
        <v>谷口　颯斗</v>
      </c>
      <c r="D76" s="131">
        <f>IF(B75="","",VLOOKUP($B75,'男子 '!$A$4:$K$127,4,))</f>
        <v>5</v>
      </c>
      <c r="E76" s="133" t="str">
        <f>IF(B75="","",VLOOKUP($B75,'男子 '!$A$4:$K$127,5,))</f>
        <v>滑川ジュニア</v>
      </c>
      <c r="F76" s="228"/>
      <c r="G76" s="228" t="s">
        <v>777</v>
      </c>
      <c r="H76" s="228"/>
      <c r="I76" s="228" t="s">
        <v>777</v>
      </c>
    </row>
    <row r="77" spans="1:9" ht="16.5" customHeight="1">
      <c r="A77" s="291">
        <v>37</v>
      </c>
      <c r="B77" s="291">
        <v>103</v>
      </c>
      <c r="C77" s="129" t="str">
        <f>IF(B77="","",VLOOKUP($B77,'男子 '!$A$4:$K$127,3,))</f>
        <v>ﾀﾆｸﾞﾁ ﾋﾋﾞｷ</v>
      </c>
      <c r="D77" s="128"/>
      <c r="E77" s="130"/>
      <c r="F77" s="128"/>
      <c r="G77" s="128"/>
      <c r="H77" s="128"/>
      <c r="I77" s="128"/>
    </row>
    <row r="78" spans="1:9" ht="16.5" customHeight="1">
      <c r="A78" s="292"/>
      <c r="B78" s="292"/>
      <c r="C78" s="132" t="str">
        <f>IF(B77="","",VLOOKUP($B77,'男子 '!$A$4:$K$127,2,))</f>
        <v>谷口　響</v>
      </c>
      <c r="D78" s="131">
        <f>IF(B77="","",VLOOKUP($B77,'男子 '!$A$4:$K$127,4,))</f>
        <v>5</v>
      </c>
      <c r="E78" s="133" t="str">
        <f>IF(B77="","",VLOOKUP($B77,'男子 '!$A$4:$K$127,5,))</f>
        <v>滑川ジュニア</v>
      </c>
      <c r="F78" s="228"/>
      <c r="G78" s="228"/>
      <c r="H78" s="228"/>
      <c r="I78" s="228"/>
    </row>
    <row r="79" spans="1:9" ht="16.5" customHeight="1">
      <c r="A79" s="291">
        <v>38</v>
      </c>
      <c r="B79" s="291">
        <v>75</v>
      </c>
      <c r="C79" s="129" t="str">
        <f>IF(B79="","",VLOOKUP($B79,'男子 '!$A$4:$K$127,3,))</f>
        <v>ﾖｺﾔﾏ ﾄｵﾙ</v>
      </c>
      <c r="D79" s="128"/>
      <c r="E79" s="130"/>
      <c r="F79" s="128" t="s">
        <v>877</v>
      </c>
      <c r="G79" s="128" t="s">
        <v>779</v>
      </c>
      <c r="H79" s="128"/>
      <c r="I79" s="128" t="s">
        <v>877</v>
      </c>
    </row>
    <row r="80" spans="1:9" ht="16.5" customHeight="1">
      <c r="A80" s="292"/>
      <c r="B80" s="292"/>
      <c r="C80" s="132" t="str">
        <f>IF(B79="","",VLOOKUP($B79,'男子 '!$A$4:$K$127,2,))</f>
        <v>横山　澄</v>
      </c>
      <c r="D80" s="131">
        <f>IF(B79="","",VLOOKUP($B79,'男子 '!$A$4:$K$127,4,))</f>
        <v>6</v>
      </c>
      <c r="E80" s="133" t="str">
        <f>IF(B79="","",VLOOKUP($B79,'男子 '!$A$4:$K$127,5,))</f>
        <v>高岡ジュニア</v>
      </c>
      <c r="F80" s="228" t="s">
        <v>764</v>
      </c>
      <c r="G80" s="228" t="s">
        <v>745</v>
      </c>
      <c r="H80" s="228"/>
      <c r="I80" s="228" t="s">
        <v>764</v>
      </c>
    </row>
    <row r="81" spans="1:9" ht="16.5" customHeight="1">
      <c r="A81" s="294">
        <v>39</v>
      </c>
      <c r="B81" s="291">
        <v>89</v>
      </c>
      <c r="C81" s="129" t="str">
        <f>IF(B81="","",VLOOKUP($B81,'男子 '!$A$4:$K$127,3,))</f>
        <v>ﾆｼｶﾜ ｱﾚﾝ</v>
      </c>
      <c r="D81" s="128"/>
      <c r="E81" s="130"/>
      <c r="F81" s="128" t="s">
        <v>878</v>
      </c>
      <c r="G81" s="128" t="s">
        <v>769</v>
      </c>
      <c r="H81" s="128"/>
      <c r="I81" s="128" t="s">
        <v>878</v>
      </c>
    </row>
    <row r="82" spans="1:9" ht="16.5" customHeight="1">
      <c r="A82" s="258"/>
      <c r="B82" s="292"/>
      <c r="C82" s="132" t="str">
        <f>IF(B81="","",VLOOKUP($B81,'男子 '!$A$4:$K$127,2,))</f>
        <v>西川　亜連</v>
      </c>
      <c r="D82" s="131">
        <f>IF(B81="","",VLOOKUP($B81,'男子 '!$A$4:$K$127,4,))</f>
        <v>6</v>
      </c>
      <c r="E82" s="133" t="str">
        <f>IF(B81="","",VLOOKUP($B81,'男子 '!$A$4:$K$127,5,))</f>
        <v>魚津陸上スポーツ少年団</v>
      </c>
      <c r="F82" s="228" t="s">
        <v>764</v>
      </c>
      <c r="G82" s="228" t="s">
        <v>765</v>
      </c>
      <c r="H82" s="228"/>
      <c r="I82" s="228" t="s">
        <v>764</v>
      </c>
    </row>
    <row r="83" spans="1:9" ht="16.5" customHeight="1">
      <c r="A83" s="294">
        <v>40</v>
      </c>
      <c r="B83" s="291">
        <v>90</v>
      </c>
      <c r="C83" s="129" t="str">
        <f>IF(B83="","",VLOOKUP($B83,'男子 '!$A$4:$K$127,3,))</f>
        <v>ﾀｷｶﾜ ｺｳｾｲ</v>
      </c>
      <c r="D83" s="128"/>
      <c r="E83" s="130"/>
      <c r="F83" s="128" t="s">
        <v>879</v>
      </c>
      <c r="G83" s="128" t="s">
        <v>880</v>
      </c>
      <c r="H83" s="128"/>
      <c r="I83" s="128" t="s">
        <v>880</v>
      </c>
    </row>
    <row r="84" spans="1:9" ht="16.5" customHeight="1">
      <c r="A84" s="258"/>
      <c r="B84" s="292"/>
      <c r="C84" s="132" t="str">
        <f>IF(B83="","",VLOOKUP($B83,'男子 '!$A$4:$K$127,2,))</f>
        <v>滝川  航生</v>
      </c>
      <c r="D84" s="131">
        <f>IF(B83="","",VLOOKUP($B83,'男子 '!$A$4:$K$127,4,))</f>
        <v>6</v>
      </c>
      <c r="E84" s="133" t="str">
        <f>IF(B83="","",VLOOKUP($B83,'男子 '!$A$4:$K$127,5,))</f>
        <v>魚津陸上スポーツ少年団</v>
      </c>
      <c r="F84" s="228" t="s">
        <v>782</v>
      </c>
      <c r="G84" s="228" t="s">
        <v>765</v>
      </c>
      <c r="H84" s="228"/>
      <c r="I84" s="228" t="s">
        <v>765</v>
      </c>
    </row>
    <row r="85" spans="1:9" ht="16.5" customHeight="1">
      <c r="A85" s="294">
        <v>41</v>
      </c>
      <c r="B85" s="291">
        <v>91</v>
      </c>
      <c r="C85" s="129" t="str">
        <f>IF(B85="","",VLOOKUP($B85,'男子 '!$A$4:$K$127,3,))</f>
        <v>ﾖﾈﾔﾏ ｼｭｳｽｹ</v>
      </c>
      <c r="D85" s="128"/>
      <c r="E85" s="130"/>
      <c r="F85" s="128" t="s">
        <v>881</v>
      </c>
      <c r="G85" s="128" t="s">
        <v>741</v>
      </c>
      <c r="H85" s="128"/>
      <c r="I85" s="128" t="s">
        <v>881</v>
      </c>
    </row>
    <row r="86" spans="1:9" ht="16.5" customHeight="1">
      <c r="A86" s="258"/>
      <c r="B86" s="292"/>
      <c r="C86" s="132" t="str">
        <f>IF(B85="","",VLOOKUP($B85,'男子 '!$A$4:$K$127,2,))</f>
        <v>米山  周賛</v>
      </c>
      <c r="D86" s="131">
        <f>IF(B85="","",VLOOKUP($B85,'男子 '!$A$4:$K$127,4,))</f>
        <v>6</v>
      </c>
      <c r="E86" s="133" t="str">
        <f>IF(B85="","",VLOOKUP($B85,'男子 '!$A$4:$K$127,5,))</f>
        <v>魚津陸上スポーツ少年団</v>
      </c>
      <c r="F86" s="228" t="s">
        <v>745</v>
      </c>
      <c r="G86" s="228"/>
      <c r="H86" s="228"/>
      <c r="I86" s="228" t="s">
        <v>745</v>
      </c>
    </row>
    <row r="87" spans="1:9" ht="16.5" customHeight="1">
      <c r="A87" s="294">
        <v>42</v>
      </c>
      <c r="B87" s="291">
        <v>120</v>
      </c>
      <c r="C87" s="129" t="str">
        <f>IF(B87="","",VLOOKUP($B87,'男子 '!$A$4:$K$127,3,))</f>
        <v>ﾅｶﾑﾗ ｱﾂｼ</v>
      </c>
      <c r="D87" s="128"/>
      <c r="E87" s="130"/>
      <c r="F87" s="128" t="s">
        <v>741</v>
      </c>
      <c r="G87" s="128" t="s">
        <v>869</v>
      </c>
      <c r="H87" s="128"/>
      <c r="I87" s="128" t="s">
        <v>869</v>
      </c>
    </row>
    <row r="88" spans="1:9" ht="16.5" customHeight="1">
      <c r="A88" s="258"/>
      <c r="B88" s="292"/>
      <c r="C88" s="132" t="str">
        <f>IF(B87="","",VLOOKUP($B87,'男子 '!$A$4:$K$127,2,))</f>
        <v>中村　厚</v>
      </c>
      <c r="D88" s="131">
        <f>IF(B87="","",VLOOKUP($B87,'男子 '!$A$4:$K$127,4,))</f>
        <v>6</v>
      </c>
      <c r="E88" s="133" t="str">
        <f>IF(B87="","",VLOOKUP($B87,'男子 '!$A$4:$K$127,5,))</f>
        <v>黒部陸上スポーツ少年団</v>
      </c>
      <c r="F88" s="228"/>
      <c r="G88" s="228" t="s">
        <v>751</v>
      </c>
      <c r="H88" s="228"/>
      <c r="I88" s="228" t="s">
        <v>751</v>
      </c>
    </row>
    <row r="89" spans="1:9" ht="16.5" customHeight="1">
      <c r="A89" s="294">
        <v>43</v>
      </c>
      <c r="B89" s="291"/>
      <c r="C89" s="129">
        <f>IF(B89="","",VLOOKUP($B89,'男子 '!$A$4:$K$127,3,))</f>
      </c>
      <c r="D89" s="128"/>
      <c r="E89" s="130"/>
      <c r="F89" s="128"/>
      <c r="G89" s="128"/>
      <c r="H89" s="128"/>
      <c r="I89" s="128"/>
    </row>
    <row r="90" spans="1:9" ht="16.5" customHeight="1">
      <c r="A90" s="258"/>
      <c r="B90" s="292"/>
      <c r="C90" s="132">
        <f>IF(B89="","",VLOOKUP($B89,'男子 '!$A$4:$K$127,2,))</f>
      </c>
      <c r="D90" s="131">
        <f>IF(B89="","",VLOOKUP($B89,'男子 '!$A$4:$K$127,4,))</f>
      </c>
      <c r="E90" s="133">
        <f>IF(B89="","",VLOOKUP($B89,'男子 '!$A$4:$K$127,5,))</f>
      </c>
      <c r="F90" s="228"/>
      <c r="G90" s="228"/>
      <c r="H90" s="228"/>
      <c r="I90" s="228"/>
    </row>
    <row r="311" ht="13.5">
      <c r="I311" s="63">
        <v>77</v>
      </c>
    </row>
  </sheetData>
  <sheetProtection/>
  <mergeCells count="86">
    <mergeCell ref="A57:A58"/>
    <mergeCell ref="B57:B58"/>
    <mergeCell ref="A53:A54"/>
    <mergeCell ref="B53:B54"/>
    <mergeCell ref="A55:A56"/>
    <mergeCell ref="B55:B56"/>
    <mergeCell ref="A47:A48"/>
    <mergeCell ref="B47:B48"/>
    <mergeCell ref="A49:A50"/>
    <mergeCell ref="B49:B50"/>
    <mergeCell ref="A51:A52"/>
    <mergeCell ref="B51:B52"/>
    <mergeCell ref="A43:A44"/>
    <mergeCell ref="B43:B44"/>
    <mergeCell ref="A45:A46"/>
    <mergeCell ref="B45:B46"/>
    <mergeCell ref="A33:A34"/>
    <mergeCell ref="B33:B34"/>
    <mergeCell ref="A37:A38"/>
    <mergeCell ref="B37:B38"/>
    <mergeCell ref="A39:A40"/>
    <mergeCell ref="B39:B40"/>
    <mergeCell ref="A5:A6"/>
    <mergeCell ref="B5:B6"/>
    <mergeCell ref="A7:A8"/>
    <mergeCell ref="B7:B8"/>
    <mergeCell ref="A9:A10"/>
    <mergeCell ref="B9:B10"/>
    <mergeCell ref="A19:A20"/>
    <mergeCell ref="B19:B20"/>
    <mergeCell ref="A21:A22"/>
    <mergeCell ref="B21:B22"/>
    <mergeCell ref="A23:A24"/>
    <mergeCell ref="B23:B24"/>
    <mergeCell ref="A11:A12"/>
    <mergeCell ref="B11:B12"/>
    <mergeCell ref="A87:A88"/>
    <mergeCell ref="B87:B88"/>
    <mergeCell ref="A27:A28"/>
    <mergeCell ref="B27:B28"/>
    <mergeCell ref="A13:A14"/>
    <mergeCell ref="B13:B14"/>
    <mergeCell ref="A15:A16"/>
    <mergeCell ref="B15:B16"/>
    <mergeCell ref="A25:A26"/>
    <mergeCell ref="B25:B26"/>
    <mergeCell ref="A41:A42"/>
    <mergeCell ref="B41:B42"/>
    <mergeCell ref="A29:A30"/>
    <mergeCell ref="B29:B30"/>
    <mergeCell ref="A31:A32"/>
    <mergeCell ref="B31:B32"/>
    <mergeCell ref="A35:A36"/>
    <mergeCell ref="B35:B36"/>
    <mergeCell ref="A17:A18"/>
    <mergeCell ref="B17:B18"/>
    <mergeCell ref="A89:A90"/>
    <mergeCell ref="B89:B90"/>
    <mergeCell ref="A85:A86"/>
    <mergeCell ref="B85:B86"/>
    <mergeCell ref="A81:A82"/>
    <mergeCell ref="B81:B82"/>
    <mergeCell ref="A83:A84"/>
    <mergeCell ref="B83:B84"/>
    <mergeCell ref="A77:A78"/>
    <mergeCell ref="B77:B78"/>
    <mergeCell ref="A79:A80"/>
    <mergeCell ref="B79:B80"/>
    <mergeCell ref="A71:A72"/>
    <mergeCell ref="B71:B72"/>
    <mergeCell ref="A75:A76"/>
    <mergeCell ref="B75:B76"/>
    <mergeCell ref="A63:A64"/>
    <mergeCell ref="B63:B64"/>
    <mergeCell ref="A65:A66"/>
    <mergeCell ref="B65:B66"/>
    <mergeCell ref="A59:A60"/>
    <mergeCell ref="B59:B60"/>
    <mergeCell ref="A61:A62"/>
    <mergeCell ref="B61:B62"/>
    <mergeCell ref="A67:A68"/>
    <mergeCell ref="B67:B68"/>
    <mergeCell ref="A69:A70"/>
    <mergeCell ref="B69:B70"/>
    <mergeCell ref="A73:A74"/>
    <mergeCell ref="B73:B74"/>
  </mergeCells>
  <printOptions/>
  <pageMargins left="0.8661417322834646" right="0.1968503937007874" top="0.6692913385826772" bottom="0.5905511811023623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5"/>
  <sheetViews>
    <sheetView zoomScalePageLayoutView="70" workbookViewId="0" topLeftCell="A105">
      <selection activeCell="F105" sqref="F105"/>
    </sheetView>
  </sheetViews>
  <sheetFormatPr defaultColWidth="8.75390625" defaultRowHeight="13.5"/>
  <cols>
    <col min="1" max="1" width="6.125" style="2" customWidth="1"/>
    <col min="2" max="2" width="5.875" style="1" customWidth="1"/>
    <col min="3" max="3" width="13.50390625" style="2" customWidth="1"/>
    <col min="4" max="4" width="3.875" style="1" customWidth="1"/>
    <col min="5" max="5" width="21.00390625" style="52" bestFit="1" customWidth="1"/>
    <col min="6" max="9" width="17.625" style="1" customWidth="1"/>
    <col min="10" max="10" width="4.375" style="2" customWidth="1"/>
    <col min="11" max="11" width="5.875" style="2" customWidth="1"/>
    <col min="12" max="12" width="13.50390625" style="2" customWidth="1"/>
    <col min="13" max="13" width="3.875" style="2" customWidth="1"/>
    <col min="14" max="14" width="17.25390625" style="2" customWidth="1"/>
    <col min="15" max="15" width="11.125" style="2" customWidth="1"/>
    <col min="16" max="16384" width="8.75390625" style="2" customWidth="1"/>
  </cols>
  <sheetData>
    <row r="1" spans="1:3" ht="16.5" customHeight="1">
      <c r="A1" s="10" t="s">
        <v>52</v>
      </c>
      <c r="C1" s="10" t="s">
        <v>51</v>
      </c>
    </row>
    <row r="2" ht="16.5" customHeight="1"/>
    <row r="3" spans="1:9" ht="16.5" customHeight="1">
      <c r="A3" s="34"/>
      <c r="B3" s="35"/>
      <c r="C3" s="34"/>
      <c r="D3" s="35"/>
      <c r="E3" s="53"/>
      <c r="F3" s="35" t="s">
        <v>68</v>
      </c>
      <c r="G3" s="35" t="s">
        <v>69</v>
      </c>
      <c r="H3" s="35" t="s">
        <v>70</v>
      </c>
      <c r="I3" s="35" t="s">
        <v>71</v>
      </c>
    </row>
    <row r="4" spans="1:11" ht="16.5" customHeight="1">
      <c r="A4" s="36" t="s">
        <v>45</v>
      </c>
      <c r="B4" s="31" t="s">
        <v>11</v>
      </c>
      <c r="C4" s="37" t="s">
        <v>16</v>
      </c>
      <c r="D4" s="31" t="s">
        <v>3</v>
      </c>
      <c r="E4" s="54" t="s">
        <v>17</v>
      </c>
      <c r="F4" s="31" t="s">
        <v>67</v>
      </c>
      <c r="G4" s="31" t="s">
        <v>67</v>
      </c>
      <c r="H4" s="31" t="s">
        <v>67</v>
      </c>
      <c r="I4" s="31" t="s">
        <v>67</v>
      </c>
      <c r="J4" s="8"/>
      <c r="K4" s="7"/>
    </row>
    <row r="5" spans="1:9" ht="16.5" customHeight="1">
      <c r="A5" s="295">
        <v>1</v>
      </c>
      <c r="B5" s="295">
        <v>5</v>
      </c>
      <c r="C5" s="39" t="str">
        <f>IF(B5="","",VLOOKUP($B5,'女子'!$A$4:$K$118,3,))</f>
        <v>ｸﾎﾞﾀ ｼﾏ</v>
      </c>
      <c r="D5" s="38"/>
      <c r="E5" s="55"/>
      <c r="F5" s="128" t="s">
        <v>740</v>
      </c>
      <c r="G5" s="128" t="s">
        <v>741</v>
      </c>
      <c r="H5" s="128"/>
      <c r="I5" s="128" t="s">
        <v>740</v>
      </c>
    </row>
    <row r="6" spans="1:9" ht="16.5" customHeight="1">
      <c r="A6" s="297"/>
      <c r="B6" s="297"/>
      <c r="C6" s="43" t="str">
        <f>IF(B5="","",VLOOKUP($B5,'女子'!$A$4:$K$118,2,))</f>
        <v>久保田　志麻</v>
      </c>
      <c r="D6" s="42">
        <f>IF(B5="","",VLOOKUP($B5,'女子'!$A$4:$K$118,4,))</f>
        <v>3</v>
      </c>
      <c r="E6" s="57" t="str">
        <f>IF(B5="","",VLOOKUP($B5,'女子'!$A$4:$K$118,5,))</f>
        <v>慶応陸上クラブ</v>
      </c>
      <c r="F6" s="228" t="s">
        <v>742</v>
      </c>
      <c r="G6" s="131"/>
      <c r="H6" s="131"/>
      <c r="I6" s="228" t="s">
        <v>742</v>
      </c>
    </row>
    <row r="7" spans="1:9" ht="16.5" customHeight="1">
      <c r="A7" s="295">
        <v>2</v>
      </c>
      <c r="B7" s="295">
        <v>71</v>
      </c>
      <c r="C7" s="39" t="str">
        <f>IF(B7="","",VLOOKUP($B7,'女子'!$A$4:$K$118,3,))</f>
        <v>ﾅｼｷ ｻｴ</v>
      </c>
      <c r="D7" s="38"/>
      <c r="E7" s="55"/>
      <c r="F7" s="128" t="s">
        <v>743</v>
      </c>
      <c r="G7" s="128" t="s">
        <v>744</v>
      </c>
      <c r="H7" s="128"/>
      <c r="I7" s="128" t="s">
        <v>744</v>
      </c>
    </row>
    <row r="8" spans="1:9" ht="16.5" customHeight="1">
      <c r="A8" s="297"/>
      <c r="B8" s="297"/>
      <c r="C8" s="43" t="str">
        <f>IF(B7="","",VLOOKUP($B7,'女子'!$A$4:$K$118,2,))</f>
        <v>梨木　彩衣</v>
      </c>
      <c r="D8" s="42">
        <f>IF(B7="","",VLOOKUP($B7,'女子'!$A$4:$K$118,4,))</f>
        <v>3</v>
      </c>
      <c r="E8" s="57" t="str">
        <f>IF(B7="","",VLOOKUP($B7,'女子'!$A$4:$K$118,5,))</f>
        <v>魚津陸上スポーツ少年団</v>
      </c>
      <c r="F8" s="228" t="s">
        <v>745</v>
      </c>
      <c r="G8" s="228" t="s">
        <v>745</v>
      </c>
      <c r="H8" s="228"/>
      <c r="I8" s="228" t="s">
        <v>745</v>
      </c>
    </row>
    <row r="9" spans="1:9" ht="16.5" customHeight="1">
      <c r="A9" s="295">
        <v>3</v>
      </c>
      <c r="B9" s="295">
        <v>72</v>
      </c>
      <c r="C9" s="39" t="str">
        <f>IF(B9="","",VLOOKUP($B9,'女子'!$A$4:$K$118,3,))</f>
        <v>ｵｶﾓﾄ ﾗﾅ</v>
      </c>
      <c r="D9" s="38"/>
      <c r="E9" s="55"/>
      <c r="F9" s="128" t="s">
        <v>746</v>
      </c>
      <c r="G9" s="128" t="s">
        <v>747</v>
      </c>
      <c r="H9" s="128"/>
      <c r="I9" s="128" t="s">
        <v>747</v>
      </c>
    </row>
    <row r="10" spans="1:9" ht="16.5" customHeight="1">
      <c r="A10" s="297"/>
      <c r="B10" s="296"/>
      <c r="C10" s="41" t="str">
        <f>IF(B9="","",VLOOKUP($B9,'女子'!$A$4:$K$118,2,))</f>
        <v>岡本  藍奈</v>
      </c>
      <c r="D10" s="40">
        <f>IF(B9="","",VLOOKUP($B9,'女子'!$A$4:$K$118,4,))</f>
        <v>3</v>
      </c>
      <c r="E10" s="56" t="str">
        <f>IF(B9="","",VLOOKUP($B9,'女子'!$A$4:$K$118,5,))</f>
        <v>魚津陸上スポーツ少年団</v>
      </c>
      <c r="F10" s="228" t="s">
        <v>742</v>
      </c>
      <c r="G10" s="228" t="s">
        <v>742</v>
      </c>
      <c r="H10" s="228"/>
      <c r="I10" s="228" t="s">
        <v>742</v>
      </c>
    </row>
    <row r="11" spans="1:9" ht="16.5" customHeight="1">
      <c r="A11" s="295">
        <v>4</v>
      </c>
      <c r="B11" s="295">
        <v>73</v>
      </c>
      <c r="C11" s="39" t="str">
        <f>IF(B11="","",VLOOKUP($B11,'女子'!$A$4:$K$118,3,))</f>
        <v>ｼﾐｽﾞ ｺﾊﾙ</v>
      </c>
      <c r="D11" s="38"/>
      <c r="E11" s="55"/>
      <c r="F11" s="128" t="s">
        <v>748</v>
      </c>
      <c r="G11" s="128" t="s">
        <v>749</v>
      </c>
      <c r="H11" s="128"/>
      <c r="I11" s="128" t="s">
        <v>748</v>
      </c>
    </row>
    <row r="12" spans="1:9" ht="16.5" customHeight="1">
      <c r="A12" s="297"/>
      <c r="B12" s="296"/>
      <c r="C12" s="41" t="str">
        <f>IF(B11="","",VLOOKUP($B11,'女子'!$A$4:$K$118,2,))</f>
        <v>清水　小春</v>
      </c>
      <c r="D12" s="40">
        <f>IF(B11="","",VLOOKUP($B11,'女子'!$A$4:$K$118,4,))</f>
        <v>3</v>
      </c>
      <c r="E12" s="56" t="str">
        <f>IF(B11="","",VLOOKUP($B11,'女子'!$A$4:$K$118,5,))</f>
        <v>魚津陸上スポーツ少年団</v>
      </c>
      <c r="F12" s="228" t="s">
        <v>750</v>
      </c>
      <c r="G12" s="228" t="s">
        <v>751</v>
      </c>
      <c r="H12" s="228"/>
      <c r="I12" s="228" t="s">
        <v>750</v>
      </c>
    </row>
    <row r="13" spans="1:9" ht="16.5" customHeight="1">
      <c r="A13" s="295">
        <v>5</v>
      </c>
      <c r="B13" s="295">
        <v>105</v>
      </c>
      <c r="C13" s="39" t="str">
        <f>IF(B13="","",VLOOKUP($B13,'女子'!$A$4:$K$118,3,))</f>
        <v>ﾑﾗﾔﾏ ｶﾎ</v>
      </c>
      <c r="D13" s="38"/>
      <c r="E13" s="55"/>
      <c r="F13" s="128" t="s">
        <v>752</v>
      </c>
      <c r="G13" s="128" t="s">
        <v>753</v>
      </c>
      <c r="H13" s="128"/>
      <c r="I13" s="128" t="s">
        <v>752</v>
      </c>
    </row>
    <row r="14" spans="1:9" ht="16.5" customHeight="1">
      <c r="A14" s="297"/>
      <c r="B14" s="296"/>
      <c r="C14" s="41" t="str">
        <f>IF(B13="","",VLOOKUP($B13,'女子'!$A$4:$K$118,2,))</f>
        <v>村山　佳穂</v>
      </c>
      <c r="D14" s="40">
        <f>IF(B13="","",VLOOKUP($B13,'女子'!$A$4:$K$118,4,))</f>
        <v>3</v>
      </c>
      <c r="E14" s="56">
        <f>IF(B13="","",VLOOKUP($B13,'女子'!$A$4:$K$118,5,))</f>
        <v>0</v>
      </c>
      <c r="F14" s="228" t="s">
        <v>754</v>
      </c>
      <c r="G14" s="228" t="s">
        <v>751</v>
      </c>
      <c r="H14" s="228"/>
      <c r="I14" s="228" t="s">
        <v>754</v>
      </c>
    </row>
    <row r="15" spans="1:9" ht="16.5" customHeight="1">
      <c r="A15" s="295">
        <v>6</v>
      </c>
      <c r="B15" s="295">
        <v>8</v>
      </c>
      <c r="C15" s="39" t="str">
        <f>IF(B15="","",VLOOKUP($B15,'女子'!$A$4:$K$118,3,))</f>
        <v>ﾎﾘﾀ ｼｽﾞｶ</v>
      </c>
      <c r="D15" s="38"/>
      <c r="E15" s="55"/>
      <c r="F15" s="128" t="s">
        <v>755</v>
      </c>
      <c r="G15" s="128" t="s">
        <v>747</v>
      </c>
      <c r="H15" s="128"/>
      <c r="I15" s="128" t="s">
        <v>755</v>
      </c>
    </row>
    <row r="16" spans="1:9" ht="16.5" customHeight="1">
      <c r="A16" s="297"/>
      <c r="B16" s="296"/>
      <c r="C16" s="41" t="str">
        <f>IF(B15="","",VLOOKUP($B15,'女子'!$A$4:$K$118,2,))</f>
        <v>堀田　静華</v>
      </c>
      <c r="D16" s="40">
        <f>IF(B15="","",VLOOKUP($B15,'女子'!$A$4:$K$118,4,))</f>
        <v>4</v>
      </c>
      <c r="E16" s="56" t="str">
        <f>IF(B15="","",VLOOKUP($B15,'女子'!$A$4:$K$118,5,))</f>
        <v>慶応陸上クラブ</v>
      </c>
      <c r="F16" s="228" t="s">
        <v>745</v>
      </c>
      <c r="G16" s="228" t="s">
        <v>756</v>
      </c>
      <c r="H16" s="228"/>
      <c r="I16" s="228" t="s">
        <v>745</v>
      </c>
    </row>
    <row r="17" spans="1:9" ht="16.5" customHeight="1">
      <c r="A17" s="295">
        <v>7</v>
      </c>
      <c r="B17" s="295">
        <v>9</v>
      </c>
      <c r="C17" s="39" t="str">
        <f>IF(B17="","",VLOOKUP($B17,'女子'!$A$4:$K$118,3,))</f>
        <v>ｸﾎﾞﾀ ｻﾔ</v>
      </c>
      <c r="D17" s="38"/>
      <c r="E17" s="55"/>
      <c r="F17" s="128" t="s">
        <v>741</v>
      </c>
      <c r="G17" s="128" t="s">
        <v>757</v>
      </c>
      <c r="H17" s="128"/>
      <c r="I17" s="128" t="s">
        <v>757</v>
      </c>
    </row>
    <row r="18" spans="1:9" ht="16.5" customHeight="1">
      <c r="A18" s="297"/>
      <c r="B18" s="296"/>
      <c r="C18" s="41" t="str">
        <f>IF(B17="","",VLOOKUP($B17,'女子'!$A$4:$K$118,2,))</f>
        <v>久保田　紗耶</v>
      </c>
      <c r="D18" s="40">
        <f>IF(B17="","",VLOOKUP($B17,'女子'!$A$4:$K$118,4,))</f>
        <v>4</v>
      </c>
      <c r="E18" s="56" t="str">
        <f>IF(B17="","",VLOOKUP($B17,'女子'!$A$4:$K$118,5,))</f>
        <v>慶応陸上クラブ</v>
      </c>
      <c r="F18" s="228"/>
      <c r="G18" s="228" t="s">
        <v>756</v>
      </c>
      <c r="H18" s="228"/>
      <c r="I18" s="228" t="s">
        <v>756</v>
      </c>
    </row>
    <row r="19" spans="1:9" ht="16.5" customHeight="1">
      <c r="A19" s="295">
        <v>8</v>
      </c>
      <c r="B19" s="295">
        <v>10</v>
      </c>
      <c r="C19" s="39" t="str">
        <f>IF(B19="","",VLOOKUP($B19,'女子'!$A$4:$K$118,3,))</f>
        <v>ｵｸﾞﾗ ｶﾅ</v>
      </c>
      <c r="D19" s="38"/>
      <c r="E19" s="55"/>
      <c r="F19" s="128" t="s">
        <v>758</v>
      </c>
      <c r="G19" s="128" t="s">
        <v>759</v>
      </c>
      <c r="H19" s="128"/>
      <c r="I19" s="128" t="s">
        <v>758</v>
      </c>
    </row>
    <row r="20" spans="1:9" s="11" customFormat="1" ht="16.5" customHeight="1">
      <c r="A20" s="297"/>
      <c r="B20" s="296"/>
      <c r="C20" s="41" t="str">
        <f>IF(B19="","",VLOOKUP($B19,'女子'!$A$4:$K$118,2,))</f>
        <v>小倉　佳奈</v>
      </c>
      <c r="D20" s="40">
        <f>IF(B19="","",VLOOKUP($B19,'女子'!$A$4:$K$118,4,))</f>
        <v>4</v>
      </c>
      <c r="E20" s="56" t="str">
        <f>IF(B19="","",VLOOKUP($B19,'女子'!$A$4:$K$118,5,))</f>
        <v>慶応陸上クラブ</v>
      </c>
      <c r="F20" s="228" t="s">
        <v>760</v>
      </c>
      <c r="G20" s="228" t="s">
        <v>761</v>
      </c>
      <c r="H20" s="228"/>
      <c r="I20" s="228" t="s">
        <v>760</v>
      </c>
    </row>
    <row r="21" spans="1:9" s="7" customFormat="1" ht="16.5" customHeight="1">
      <c r="A21" s="295">
        <v>9</v>
      </c>
      <c r="B21" s="295">
        <v>19</v>
      </c>
      <c r="C21" s="39" t="str">
        <f>IF(B21="","",VLOOKUP($B21,'女子'!$A$4:$K$118,3,))</f>
        <v>ﾏｴﾀﾞ ﾕﾘｶ</v>
      </c>
      <c r="D21" s="38"/>
      <c r="E21" s="55"/>
      <c r="F21" s="128" t="s">
        <v>762</v>
      </c>
      <c r="G21" s="128" t="s">
        <v>763</v>
      </c>
      <c r="H21" s="128"/>
      <c r="I21" s="128" t="s">
        <v>763</v>
      </c>
    </row>
    <row r="22" spans="1:9" ht="16.5" customHeight="1">
      <c r="A22" s="297"/>
      <c r="B22" s="296"/>
      <c r="C22" s="41" t="str">
        <f>IF(B21="","",VLOOKUP($B21,'女子'!$A$4:$K$118,2,))</f>
        <v>前田 百合香</v>
      </c>
      <c r="D22" s="40">
        <f>IF(B21="","",VLOOKUP($B21,'女子'!$A$4:$K$118,4,))</f>
        <v>4</v>
      </c>
      <c r="E22" s="56" t="str">
        <f>IF(B21="","",VLOOKUP($B21,'女子'!$A$4:$K$118,5,))</f>
        <v>Ａ.Ｃ.ＴＯＹＡＭＡ Ｊｒ.</v>
      </c>
      <c r="F22" s="228" t="s">
        <v>764</v>
      </c>
      <c r="G22" s="228" t="s">
        <v>760</v>
      </c>
      <c r="H22" s="228"/>
      <c r="I22" s="228" t="s">
        <v>760</v>
      </c>
    </row>
    <row r="23" spans="1:9" ht="16.5" customHeight="1">
      <c r="A23" s="295">
        <v>10</v>
      </c>
      <c r="B23" s="295">
        <v>33</v>
      </c>
      <c r="C23" s="39" t="str">
        <f>IF(B23="","",VLOOKUP($B23,'女子'!$A$4:$K$118,3,))</f>
        <v>ｲﾅﾊﾞ ｺﾊﾙ</v>
      </c>
      <c r="D23" s="38"/>
      <c r="E23" s="55"/>
      <c r="F23" s="128" t="s">
        <v>741</v>
      </c>
      <c r="G23" s="128" t="s">
        <v>759</v>
      </c>
      <c r="H23" s="128"/>
      <c r="I23" s="128" t="s">
        <v>759</v>
      </c>
    </row>
    <row r="24" spans="1:9" ht="16.5" customHeight="1">
      <c r="A24" s="297"/>
      <c r="B24" s="296"/>
      <c r="C24" s="41" t="str">
        <f>IF(B23="","",VLOOKUP($B23,'女子'!$A$4:$K$118,2,))</f>
        <v>稲葉　小春</v>
      </c>
      <c r="D24" s="40">
        <f>IF(B23="","",VLOOKUP($B23,'女子'!$A$4:$K$118,4,))</f>
        <v>4</v>
      </c>
      <c r="E24" s="56" t="str">
        <f>IF(B23="","",VLOOKUP($B23,'女子'!$A$4:$K$118,5,))</f>
        <v>立山ランラン</v>
      </c>
      <c r="F24" s="228"/>
      <c r="G24" s="228" t="s">
        <v>765</v>
      </c>
      <c r="H24" s="228"/>
      <c r="I24" s="228" t="s">
        <v>765</v>
      </c>
    </row>
    <row r="25" spans="1:9" ht="16.5" customHeight="1">
      <c r="A25" s="295">
        <v>11</v>
      </c>
      <c r="B25" s="295">
        <v>34</v>
      </c>
      <c r="C25" s="39" t="str">
        <f>IF(B25="","",VLOOKUP($B25,'女子'!$A$4:$K$118,3,))</f>
        <v>ｼﾝﾑﾗ ｱﾔﾉ</v>
      </c>
      <c r="D25" s="38"/>
      <c r="E25" s="55"/>
      <c r="F25" s="128" t="s">
        <v>741</v>
      </c>
      <c r="G25" s="128" t="s">
        <v>766</v>
      </c>
      <c r="H25" s="128"/>
      <c r="I25" s="128" t="s">
        <v>766</v>
      </c>
    </row>
    <row r="26" spans="1:9" ht="16.5" customHeight="1">
      <c r="A26" s="297"/>
      <c r="B26" s="296"/>
      <c r="C26" s="41" t="str">
        <f>IF(B25="","",VLOOKUP($B25,'女子'!$A$4:$K$118,2,))</f>
        <v>新村　彩乃</v>
      </c>
      <c r="D26" s="40">
        <f>IF(B25="","",VLOOKUP($B25,'女子'!$A$4:$K$118,4,))</f>
        <v>4</v>
      </c>
      <c r="E26" s="56" t="str">
        <f>IF(B25="","",VLOOKUP($B25,'女子'!$A$4:$K$118,5,))</f>
        <v>立山ランラン</v>
      </c>
      <c r="F26" s="228"/>
      <c r="G26" s="228" t="s">
        <v>767</v>
      </c>
      <c r="H26" s="228"/>
      <c r="I26" s="228" t="s">
        <v>767</v>
      </c>
    </row>
    <row r="27" spans="1:9" ht="16.5" customHeight="1">
      <c r="A27" s="295">
        <v>12</v>
      </c>
      <c r="B27" s="295">
        <v>35</v>
      </c>
      <c r="C27" s="39" t="str">
        <f>IF(B27="","",VLOOKUP($B27,'女子'!$A$4:$K$118,3,))</f>
        <v>ﾅｶｶﾞﾜ ﾅﾅｴ</v>
      </c>
      <c r="D27" s="38"/>
      <c r="E27" s="55"/>
      <c r="F27" s="128" t="s">
        <v>768</v>
      </c>
      <c r="G27" s="128" t="s">
        <v>769</v>
      </c>
      <c r="H27" s="128"/>
      <c r="I27" s="128" t="s">
        <v>769</v>
      </c>
    </row>
    <row r="28" spans="1:9" ht="16.5" customHeight="1">
      <c r="A28" s="297"/>
      <c r="B28" s="296"/>
      <c r="C28" s="41" t="str">
        <f>IF(B27="","",VLOOKUP($B27,'女子'!$A$4:$K$118,2,))</f>
        <v>中川　南英</v>
      </c>
      <c r="D28" s="40">
        <f>IF(B27="","",VLOOKUP($B27,'女子'!$A$4:$K$118,4,))</f>
        <v>4</v>
      </c>
      <c r="E28" s="56" t="str">
        <f>IF(B27="","",VLOOKUP($B27,'女子'!$A$4:$K$118,5,))</f>
        <v>立山ランラン</v>
      </c>
      <c r="F28" s="228" t="s">
        <v>751</v>
      </c>
      <c r="G28" s="228" t="s">
        <v>760</v>
      </c>
      <c r="H28" s="228"/>
      <c r="I28" s="228" t="s">
        <v>770</v>
      </c>
    </row>
    <row r="29" spans="1:9" ht="16.5" customHeight="1">
      <c r="A29" s="295">
        <v>13</v>
      </c>
      <c r="B29" s="295">
        <v>36</v>
      </c>
      <c r="C29" s="39" t="str">
        <f>IF(B29="","",VLOOKUP($B29,'女子'!$A$4:$K$118,3,))</f>
        <v>ﾖｼｶﾜ ｱﾔｶ</v>
      </c>
      <c r="D29" s="38"/>
      <c r="E29" s="55"/>
      <c r="F29" s="128" t="s">
        <v>771</v>
      </c>
      <c r="G29" s="128" t="s">
        <v>772</v>
      </c>
      <c r="H29" s="128"/>
      <c r="I29" s="128" t="s">
        <v>771</v>
      </c>
    </row>
    <row r="30" spans="1:9" ht="16.5" customHeight="1">
      <c r="A30" s="297"/>
      <c r="B30" s="296"/>
      <c r="C30" s="41" t="str">
        <f>IF(B29="","",VLOOKUP($B29,'女子'!$A$4:$K$118,2,))</f>
        <v>吉川　綾香</v>
      </c>
      <c r="D30" s="40">
        <f>IF(B29="","",VLOOKUP($B29,'女子'!$A$4:$K$118,4,))</f>
        <v>4</v>
      </c>
      <c r="E30" s="56" t="str">
        <f>IF(B29="","",VLOOKUP($B29,'女子'!$A$4:$K$118,5,))</f>
        <v>立山ランラン</v>
      </c>
      <c r="F30" s="228" t="s">
        <v>742</v>
      </c>
      <c r="G30" s="228" t="s">
        <v>767</v>
      </c>
      <c r="H30" s="228"/>
      <c r="I30" s="228" t="s">
        <v>742</v>
      </c>
    </row>
    <row r="31" spans="1:9" ht="16.5" customHeight="1">
      <c r="A31" s="295">
        <v>14</v>
      </c>
      <c r="B31" s="295">
        <v>50</v>
      </c>
      <c r="C31" s="39" t="str">
        <f>IF(B31="","",VLOOKUP($B31,'女子'!$A$4:$K$118,3,))</f>
        <v>ﾏﾂｷ ﾒｲ</v>
      </c>
      <c r="D31" s="38"/>
      <c r="E31" s="55"/>
      <c r="F31" s="128" t="s">
        <v>741</v>
      </c>
      <c r="G31" s="128" t="s">
        <v>773</v>
      </c>
      <c r="H31" s="128"/>
      <c r="I31" s="128" t="s">
        <v>773</v>
      </c>
    </row>
    <row r="32" spans="1:9" ht="16.5" customHeight="1">
      <c r="A32" s="297"/>
      <c r="B32" s="296"/>
      <c r="C32" s="41" t="str">
        <f>IF(B31="","",VLOOKUP($B31,'女子'!$A$4:$K$118,2,))</f>
        <v>松木　萌結</v>
      </c>
      <c r="D32" s="40">
        <f>IF(B31="","",VLOOKUP($B31,'女子'!$A$4:$K$118,4,))</f>
        <v>4</v>
      </c>
      <c r="E32" s="56" t="str">
        <f>IF(B31="","",VLOOKUP($B31,'女子'!$A$4:$K$118,5,))</f>
        <v>Team.I</v>
      </c>
      <c r="F32" s="228"/>
      <c r="G32" s="228" t="s">
        <v>774</v>
      </c>
      <c r="H32" s="228"/>
      <c r="I32" s="228" t="s">
        <v>774</v>
      </c>
    </row>
    <row r="33" spans="1:9" ht="16.5" customHeight="1">
      <c r="A33" s="295">
        <v>15</v>
      </c>
      <c r="B33" s="295">
        <v>65</v>
      </c>
      <c r="C33" s="39" t="str">
        <f>IF(B33="","",VLOOKUP($B33,'女子'!$A$4:$K$118,3,))</f>
        <v>ｵｳｷﾞｻﾞﾜ ﾏﾕ</v>
      </c>
      <c r="D33" s="38"/>
      <c r="E33" s="55"/>
      <c r="F33" s="128" t="s">
        <v>775</v>
      </c>
      <c r="G33" s="128" t="s">
        <v>776</v>
      </c>
      <c r="H33" s="128"/>
      <c r="I33" s="128" t="s">
        <v>776</v>
      </c>
    </row>
    <row r="34" spans="1:9" ht="16.5" customHeight="1">
      <c r="A34" s="297"/>
      <c r="B34" s="296"/>
      <c r="C34" s="41" t="str">
        <f>IF(B33="","",VLOOKUP($B33,'女子'!$A$4:$K$118,2,))</f>
        <v>扇澤　麻由</v>
      </c>
      <c r="D34" s="40">
        <f>IF(B33="","",VLOOKUP($B33,'女子'!$A$4:$K$118,4,))</f>
        <v>4</v>
      </c>
      <c r="E34" s="56" t="str">
        <f>IF(B33="","",VLOOKUP($B33,'女子'!$A$4:$K$118,5,))</f>
        <v>高岡ジュニア</v>
      </c>
      <c r="F34" s="228" t="s">
        <v>778</v>
      </c>
      <c r="G34" s="228" t="s">
        <v>777</v>
      </c>
      <c r="H34" s="228"/>
      <c r="I34" s="228" t="s">
        <v>777</v>
      </c>
    </row>
    <row r="35" spans="1:9" ht="16.5" customHeight="1">
      <c r="A35" s="295">
        <v>16</v>
      </c>
      <c r="B35" s="295">
        <v>66</v>
      </c>
      <c r="C35" s="39" t="str">
        <f>IF(B35="","",VLOOKUP($B35,'女子'!$A$4:$K$118,3,))</f>
        <v>ｽｷﾞﾉ ｼﾎ</v>
      </c>
      <c r="D35" s="38"/>
      <c r="E35" s="55"/>
      <c r="F35" s="128" t="s">
        <v>779</v>
      </c>
      <c r="G35" s="128" t="s">
        <v>771</v>
      </c>
      <c r="H35" s="128"/>
      <c r="I35" s="128" t="s">
        <v>771</v>
      </c>
    </row>
    <row r="36" spans="1:9" ht="16.5" customHeight="1">
      <c r="A36" s="297"/>
      <c r="B36" s="297"/>
      <c r="C36" s="43" t="str">
        <f>IF(B35="","",VLOOKUP($B35,'女子'!$A$4:$K$118,2,))</f>
        <v>杉野　志帆</v>
      </c>
      <c r="D36" s="42">
        <f>IF(B35="","",VLOOKUP($B35,'女子'!$A$4:$K$118,4,))</f>
        <v>4</v>
      </c>
      <c r="E36" s="57" t="str">
        <f>IF(B35="","",VLOOKUP($B35,'女子'!$A$4:$K$118,5,))</f>
        <v>高岡ジュニア</v>
      </c>
      <c r="F36" s="228" t="s">
        <v>778</v>
      </c>
      <c r="G36" s="228" t="s">
        <v>777</v>
      </c>
      <c r="H36" s="228"/>
      <c r="I36" s="228" t="s">
        <v>777</v>
      </c>
    </row>
    <row r="37" spans="1:9" ht="16.5" customHeight="1">
      <c r="A37" s="295">
        <v>17</v>
      </c>
      <c r="B37" s="295">
        <v>74</v>
      </c>
      <c r="C37" s="39" t="str">
        <f>IF(B37="","",VLOOKUP($B37,'女子'!$A$4:$K$118,3,))</f>
        <v>ﾔﾏﾀﾞ ﾙｶ</v>
      </c>
      <c r="D37" s="38"/>
      <c r="E37" s="55"/>
      <c r="F37" s="128" t="s">
        <v>780</v>
      </c>
      <c r="G37" s="128" t="s">
        <v>781</v>
      </c>
      <c r="H37" s="128"/>
      <c r="I37" s="128" t="s">
        <v>780</v>
      </c>
    </row>
    <row r="38" spans="1:9" ht="16.5" customHeight="1">
      <c r="A38" s="297"/>
      <c r="B38" s="296"/>
      <c r="C38" s="41" t="str">
        <f>IF(B37="","",VLOOKUP($B37,'女子'!$A$4:$K$118,2,))</f>
        <v>山田  瑠花</v>
      </c>
      <c r="D38" s="40">
        <f>IF(B37="","",VLOOKUP($B37,'女子'!$A$4:$K$118,4,))</f>
        <v>4</v>
      </c>
      <c r="E38" s="56" t="str">
        <f>IF(B37="","",VLOOKUP($B37,'女子'!$A$4:$K$118,5,))</f>
        <v>魚津陸上スポーツ少年団</v>
      </c>
      <c r="F38" s="228" t="s">
        <v>782</v>
      </c>
      <c r="G38" s="228" t="s">
        <v>742</v>
      </c>
      <c r="H38" s="228"/>
      <c r="I38" s="228" t="s">
        <v>782</v>
      </c>
    </row>
    <row r="39" spans="1:9" ht="16.5" customHeight="1">
      <c r="A39" s="295">
        <v>18</v>
      </c>
      <c r="B39" s="295">
        <v>75</v>
      </c>
      <c r="C39" s="39" t="str">
        <f>IF(B39="","",VLOOKUP($B39,'女子'!$A$4:$K$118,3,))</f>
        <v>ｶﾜｸﾞﾁ ｱﾕﾐ</v>
      </c>
      <c r="D39" s="38"/>
      <c r="E39" s="55"/>
      <c r="F39" s="128" t="s">
        <v>783</v>
      </c>
      <c r="G39" s="128" t="s">
        <v>780</v>
      </c>
      <c r="H39" s="128"/>
      <c r="I39" s="128" t="s">
        <v>783</v>
      </c>
    </row>
    <row r="40" spans="1:9" ht="16.5" customHeight="1">
      <c r="A40" s="297"/>
      <c r="B40" s="296"/>
      <c r="C40" s="41" t="str">
        <f>IF(B39="","",VLOOKUP($B39,'女子'!$A$4:$K$118,2,))</f>
        <v>川口  歩美</v>
      </c>
      <c r="D40" s="40">
        <f>IF(B39="","",VLOOKUP($B39,'女子'!$A$4:$K$118,4,))</f>
        <v>4</v>
      </c>
      <c r="E40" s="56" t="str">
        <f>IF(B39="","",VLOOKUP($B39,'女子'!$A$4:$K$118,5,))</f>
        <v>魚津陸上スポーツ少年団</v>
      </c>
      <c r="F40" s="228" t="s">
        <v>742</v>
      </c>
      <c r="G40" s="228" t="s">
        <v>745</v>
      </c>
      <c r="H40" s="228"/>
      <c r="I40" s="228" t="s">
        <v>742</v>
      </c>
    </row>
    <row r="41" spans="1:9" ht="16.5" customHeight="1">
      <c r="A41" s="295">
        <v>19</v>
      </c>
      <c r="B41" s="295">
        <v>76</v>
      </c>
      <c r="C41" s="39" t="str">
        <f>IF(B41="","",VLOOKUP($B41,'女子'!$A$4:$K$118,3,))</f>
        <v>ﾔｸﾞﾁ ｱﾔﾉ</v>
      </c>
      <c r="D41" s="38"/>
      <c r="E41" s="55"/>
      <c r="F41" s="128" t="s">
        <v>775</v>
      </c>
      <c r="G41" s="128" t="s">
        <v>784</v>
      </c>
      <c r="H41" s="128"/>
      <c r="I41" s="128" t="s">
        <v>775</v>
      </c>
    </row>
    <row r="42" spans="1:9" ht="16.5" customHeight="1">
      <c r="A42" s="297"/>
      <c r="B42" s="296"/>
      <c r="C42" s="41" t="str">
        <f>IF(B41="","",VLOOKUP($B41,'女子'!$A$4:$K$118,2,))</f>
        <v>矢口  綾乃</v>
      </c>
      <c r="D42" s="40">
        <f>IF(B41="","",VLOOKUP($B41,'女子'!$A$4:$K$118,4,))</f>
        <v>4</v>
      </c>
      <c r="E42" s="56" t="str">
        <f>IF(B41="","",VLOOKUP($B41,'女子'!$A$4:$K$118,5,))</f>
        <v>魚津陸上スポーツ少年団</v>
      </c>
      <c r="F42" s="228" t="s">
        <v>742</v>
      </c>
      <c r="G42" s="228" t="s">
        <v>742</v>
      </c>
      <c r="H42" s="228"/>
      <c r="I42" s="228" t="s">
        <v>742</v>
      </c>
    </row>
    <row r="43" spans="1:9" ht="16.5" customHeight="1">
      <c r="A43" s="295">
        <v>20</v>
      </c>
      <c r="B43" s="295">
        <v>77</v>
      </c>
      <c r="C43" s="39" t="str">
        <f>IF(B43="","",VLOOKUP($B43,'女子'!$A$4:$K$118,3,))</f>
        <v>ｶﾀｸﾞﾁ ｱﾔｶ</v>
      </c>
      <c r="D43" s="38"/>
      <c r="E43" s="55"/>
      <c r="F43" s="128"/>
      <c r="G43" s="128"/>
      <c r="H43" s="128"/>
      <c r="I43" s="128"/>
    </row>
    <row r="44" spans="1:9" ht="16.5" customHeight="1">
      <c r="A44" s="297"/>
      <c r="B44" s="296"/>
      <c r="C44" s="41" t="str">
        <f>IF(B43="","",VLOOKUP($B43,'女子'!$A$4:$K$118,2,))</f>
        <v>片口  彩加</v>
      </c>
      <c r="D44" s="40">
        <f>IF(B43="","",VLOOKUP($B43,'女子'!$A$4:$K$118,4,))</f>
        <v>4</v>
      </c>
      <c r="E44" s="56" t="str">
        <f>IF(B43="","",VLOOKUP($B43,'女子'!$A$4:$K$118,5,))</f>
        <v>魚津陸上スポーツ少年団</v>
      </c>
      <c r="F44" s="228"/>
      <c r="G44" s="228"/>
      <c r="H44" s="228"/>
      <c r="I44" s="228"/>
    </row>
    <row r="45" spans="1:9" ht="16.5" customHeight="1">
      <c r="A45" s="295">
        <v>21</v>
      </c>
      <c r="B45" s="295">
        <v>78</v>
      </c>
      <c r="C45" s="39" t="str">
        <f>IF(B45="","",VLOOKUP($B45,'女子'!$A$4:$K$118,3,))</f>
        <v>ﾊﾔｼ ﾊﾙｶ</v>
      </c>
      <c r="D45" s="38"/>
      <c r="E45" s="55"/>
      <c r="F45" s="128" t="s">
        <v>785</v>
      </c>
      <c r="G45" s="128" t="s">
        <v>786</v>
      </c>
      <c r="H45" s="128"/>
      <c r="I45" s="128" t="s">
        <v>785</v>
      </c>
    </row>
    <row r="46" spans="1:9" ht="16.5" customHeight="1">
      <c r="A46" s="297"/>
      <c r="B46" s="296"/>
      <c r="C46" s="41" t="str">
        <f>IF(B45="","",VLOOKUP($B45,'女子'!$A$4:$K$118,2,))</f>
        <v>林　遥</v>
      </c>
      <c r="D46" s="40">
        <f>IF(B45="","",VLOOKUP($B45,'女子'!$A$4:$K$118,4,))</f>
        <v>4</v>
      </c>
      <c r="E46" s="56" t="str">
        <f>IF(B45="","",VLOOKUP($B45,'女子'!$A$4:$K$118,5,))</f>
        <v>魚津陸上スポーツ少年団</v>
      </c>
      <c r="F46" s="228" t="s">
        <v>742</v>
      </c>
      <c r="G46" s="228" t="s">
        <v>760</v>
      </c>
      <c r="H46" s="228"/>
      <c r="I46" s="228" t="s">
        <v>742</v>
      </c>
    </row>
    <row r="47" spans="1:9" ht="16.5" customHeight="1">
      <c r="A47" s="295">
        <v>22</v>
      </c>
      <c r="B47" s="295">
        <v>80</v>
      </c>
      <c r="C47" s="39" t="str">
        <f>IF(B47="","",VLOOKUP($B47,'女子'!$A$4:$K$118,3,))</f>
        <v>ﾆｼｵ ｶﾘﾝ</v>
      </c>
      <c r="D47" s="38"/>
      <c r="E47" s="55"/>
      <c r="F47" s="128" t="s">
        <v>787</v>
      </c>
      <c r="G47" s="128" t="s">
        <v>788</v>
      </c>
      <c r="H47" s="128"/>
      <c r="I47" s="128" t="s">
        <v>787</v>
      </c>
    </row>
    <row r="48" spans="1:9" ht="16.5" customHeight="1">
      <c r="A48" s="297"/>
      <c r="B48" s="296"/>
      <c r="C48" s="41" t="str">
        <f>IF(B47="","",VLOOKUP($B47,'女子'!$A$4:$K$118,2,))</f>
        <v>西尾　華凛</v>
      </c>
      <c r="D48" s="40">
        <f>IF(B47="","",VLOOKUP($B47,'女子'!$A$4:$K$118,4,))</f>
        <v>4</v>
      </c>
      <c r="E48" s="56" t="str">
        <f>IF(B47="","",VLOOKUP($B47,'女子'!$A$4:$K$118,5,))</f>
        <v>魚津陸上スポーツ少年団</v>
      </c>
      <c r="F48" s="228" t="s">
        <v>765</v>
      </c>
      <c r="G48" s="228" t="s">
        <v>789</v>
      </c>
      <c r="H48" s="228"/>
      <c r="I48" s="228" t="s">
        <v>765</v>
      </c>
    </row>
    <row r="49" spans="1:9" ht="16.5" customHeight="1">
      <c r="A49" s="295">
        <v>23</v>
      </c>
      <c r="B49" s="295">
        <v>12</v>
      </c>
      <c r="C49" s="39" t="str">
        <f>IF(B49="","",VLOOKUP($B49,'女子'!$A$4:$K$118,3,))</f>
        <v>ﾎﾝﾀﾞ ｼﾛﾙ</v>
      </c>
      <c r="D49" s="38"/>
      <c r="E49" s="55"/>
      <c r="F49" s="128" t="s">
        <v>741</v>
      </c>
      <c r="G49" s="128" t="s">
        <v>790</v>
      </c>
      <c r="H49" s="128"/>
      <c r="I49" s="128" t="s">
        <v>790</v>
      </c>
    </row>
    <row r="50" spans="1:9" ht="16.5" customHeight="1">
      <c r="A50" s="297"/>
      <c r="B50" s="296"/>
      <c r="C50" s="41" t="str">
        <f>IF(B49="","",VLOOKUP($B49,'女子'!$A$4:$K$118,2,))</f>
        <v>本多　白留</v>
      </c>
      <c r="D50" s="40">
        <f>IF(B49="","",VLOOKUP($B49,'女子'!$A$4:$K$118,4,))</f>
        <v>5</v>
      </c>
      <c r="E50" s="56" t="str">
        <f>IF(B49="","",VLOOKUP($B49,'女子'!$A$4:$K$118,5,))</f>
        <v>慶応陸上クラブ</v>
      </c>
      <c r="F50" s="228"/>
      <c r="G50" s="228"/>
      <c r="H50" s="228"/>
      <c r="I50" s="228" t="s">
        <v>765</v>
      </c>
    </row>
    <row r="51" spans="1:9" ht="16.5" customHeight="1">
      <c r="A51" s="295">
        <v>24</v>
      </c>
      <c r="B51" s="295">
        <v>13</v>
      </c>
      <c r="C51" s="39" t="str">
        <f>IF(B51="","",VLOOKUP($B51,'女子'!$A$4:$K$118,3,))</f>
        <v>ﾋﾗｶﾜ ｼｽﾞｶ</v>
      </c>
      <c r="D51" s="38"/>
      <c r="E51" s="55"/>
      <c r="F51" s="128" t="s">
        <v>741</v>
      </c>
      <c r="G51" s="128" t="s">
        <v>791</v>
      </c>
      <c r="H51" s="128"/>
      <c r="I51" s="128" t="s">
        <v>791</v>
      </c>
    </row>
    <row r="52" spans="1:9" ht="16.5" customHeight="1">
      <c r="A52" s="297"/>
      <c r="B52" s="296"/>
      <c r="C52" s="41" t="str">
        <f>IF(B51="","",VLOOKUP($B51,'女子'!$A$4:$K$118,2,))</f>
        <v>平川　静香</v>
      </c>
      <c r="D52" s="40">
        <f>IF(B51="","",VLOOKUP($B51,'女子'!$A$4:$K$118,4,))</f>
        <v>5</v>
      </c>
      <c r="E52" s="56" t="str">
        <f>IF(B51="","",VLOOKUP($B51,'女子'!$A$4:$K$118,5,))</f>
        <v>慶応陸上クラブ</v>
      </c>
      <c r="F52" s="228"/>
      <c r="G52" s="228" t="s">
        <v>792</v>
      </c>
      <c r="H52" s="228"/>
      <c r="I52" s="228" t="s">
        <v>792</v>
      </c>
    </row>
    <row r="53" spans="1:9" ht="16.5" customHeight="1">
      <c r="A53" s="295">
        <v>25</v>
      </c>
      <c r="B53" s="295">
        <v>29</v>
      </c>
      <c r="C53" s="39" t="str">
        <f>IF(B53="","",VLOOKUP($B53,'女子'!$A$4:$K$118,3,))</f>
        <v>ｻｸﾗｲ ｱｷ</v>
      </c>
      <c r="D53" s="38"/>
      <c r="E53" s="55"/>
      <c r="F53" s="128"/>
      <c r="G53" s="128"/>
      <c r="H53" s="128"/>
      <c r="I53" s="128"/>
    </row>
    <row r="54" spans="1:9" ht="16.5" customHeight="1">
      <c r="A54" s="297"/>
      <c r="B54" s="296"/>
      <c r="C54" s="41" t="str">
        <f>IF(B53="","",VLOOKUP($B53,'女子'!$A$4:$K$118,2,))</f>
        <v>桜井　亜紀</v>
      </c>
      <c r="D54" s="40">
        <f>IF(B53="","",VLOOKUP($B53,'女子'!$A$4:$K$118,4,))</f>
        <v>5</v>
      </c>
      <c r="E54" s="56" t="str">
        <f>IF(B53="","",VLOOKUP($B53,'女子'!$A$4:$K$118,5,))</f>
        <v>立山ランラン</v>
      </c>
      <c r="F54" s="228"/>
      <c r="G54" s="228"/>
      <c r="H54" s="228"/>
      <c r="I54" s="228"/>
    </row>
    <row r="55" spans="1:9" ht="16.5" customHeight="1">
      <c r="A55" s="295">
        <v>26</v>
      </c>
      <c r="B55" s="295">
        <v>67</v>
      </c>
      <c r="C55" s="39" t="str">
        <f>IF(B55="","",VLOOKUP($B55,'女子'!$A$4:$K$118,3,))</f>
        <v>ｻｶﾀ ｲﾌﾞｷ</v>
      </c>
      <c r="D55" s="38"/>
      <c r="E55" s="55"/>
      <c r="F55" s="128" t="s">
        <v>763</v>
      </c>
      <c r="G55" s="128" t="s">
        <v>793</v>
      </c>
      <c r="H55" s="128"/>
      <c r="I55" s="128" t="s">
        <v>763</v>
      </c>
    </row>
    <row r="56" spans="1:9" s="7" customFormat="1" ht="16.5" customHeight="1">
      <c r="A56" s="297"/>
      <c r="B56" s="296"/>
      <c r="C56" s="41" t="str">
        <f>IF(B55="","",VLOOKUP($B55,'女子'!$A$4:$K$118,2,))</f>
        <v>坂田　息吹</v>
      </c>
      <c r="D56" s="40">
        <f>IF(B55="","",VLOOKUP($B55,'女子'!$A$4:$K$118,4,))</f>
        <v>5</v>
      </c>
      <c r="E56" s="56" t="str">
        <f>IF(B55="","",VLOOKUP($B55,'女子'!$A$4:$K$118,5,))</f>
        <v>高岡ジュニア</v>
      </c>
      <c r="F56" s="228" t="s">
        <v>742</v>
      </c>
      <c r="G56" s="228" t="s">
        <v>765</v>
      </c>
      <c r="H56" s="228"/>
      <c r="I56" s="228" t="s">
        <v>742</v>
      </c>
    </row>
    <row r="57" spans="1:9" ht="16.5" customHeight="1">
      <c r="A57" s="295">
        <v>27</v>
      </c>
      <c r="B57" s="295">
        <v>68</v>
      </c>
      <c r="C57" s="39" t="str">
        <f>IF(B57="","",VLOOKUP($B57,'女子'!$A$4:$K$118,3,))</f>
        <v>ﾆｼｵ ﾎﾉｶ</v>
      </c>
      <c r="D57" s="38"/>
      <c r="E57" s="55"/>
      <c r="F57" s="128" t="s">
        <v>794</v>
      </c>
      <c r="G57" s="128" t="s">
        <v>795</v>
      </c>
      <c r="H57" s="128"/>
      <c r="I57" s="128" t="s">
        <v>795</v>
      </c>
    </row>
    <row r="58" spans="1:9" ht="16.5" customHeight="1">
      <c r="A58" s="297"/>
      <c r="B58" s="296"/>
      <c r="C58" s="41" t="str">
        <f>IF(B57="","",VLOOKUP($B57,'女子'!$A$4:$K$118,2,))</f>
        <v>西尾　帆華</v>
      </c>
      <c r="D58" s="40">
        <f>IF(B57="","",VLOOKUP($B57,'女子'!$A$4:$K$118,4,))</f>
        <v>5</v>
      </c>
      <c r="E58" s="56" t="str">
        <f>IF(B57="","",VLOOKUP($B57,'女子'!$A$4:$K$118,5,))</f>
        <v>高岡ジュニア</v>
      </c>
      <c r="F58" s="228" t="s">
        <v>756</v>
      </c>
      <c r="G58" s="228" t="s">
        <v>796</v>
      </c>
      <c r="H58" s="228"/>
      <c r="I58" s="228" t="s">
        <v>796</v>
      </c>
    </row>
    <row r="59" spans="1:9" ht="16.5" customHeight="1">
      <c r="A59" s="295">
        <v>28</v>
      </c>
      <c r="B59" s="295">
        <v>83</v>
      </c>
      <c r="C59" s="39" t="str">
        <f>IF(B59="","",VLOOKUP($B59,'女子'!$A$4:$K$118,3,))</f>
        <v>ｾｷｸﾞﾁ ﾐﾅ</v>
      </c>
      <c r="D59" s="38"/>
      <c r="E59" s="55"/>
      <c r="F59" s="128" t="s">
        <v>797</v>
      </c>
      <c r="G59" s="128" t="s">
        <v>798</v>
      </c>
      <c r="H59" s="128"/>
      <c r="I59" s="128" t="s">
        <v>797</v>
      </c>
    </row>
    <row r="60" spans="1:9" ht="16.5" customHeight="1">
      <c r="A60" s="297"/>
      <c r="B60" s="296"/>
      <c r="C60" s="41" t="str">
        <f>IF(B59="","",VLOOKUP($B59,'女子'!$A$4:$K$118,2,))</f>
        <v>関口  実那</v>
      </c>
      <c r="D60" s="40">
        <f>IF(B59="","",VLOOKUP($B59,'女子'!$A$4:$K$118,4,))</f>
        <v>5</v>
      </c>
      <c r="E60" s="56" t="str">
        <f>IF(B59="","",VLOOKUP($B59,'女子'!$A$4:$K$118,5,))</f>
        <v>魚津陸上スポーツ少年団</v>
      </c>
      <c r="F60" s="228" t="s">
        <v>767</v>
      </c>
      <c r="G60" s="228" t="s">
        <v>760</v>
      </c>
      <c r="H60" s="228"/>
      <c r="I60" s="228" t="s">
        <v>767</v>
      </c>
    </row>
    <row r="61" spans="1:9" ht="16.5" customHeight="1">
      <c r="A61" s="295">
        <v>29</v>
      </c>
      <c r="B61" s="295">
        <v>84</v>
      </c>
      <c r="C61" s="39" t="str">
        <f>IF(B61="","",VLOOKUP($B61,'女子'!$A$4:$K$118,3,))</f>
        <v>ﾋﾗﾀ ﾜｶﾊﾞ</v>
      </c>
      <c r="D61" s="38"/>
      <c r="E61" s="55"/>
      <c r="F61" s="128" t="s">
        <v>799</v>
      </c>
      <c r="G61" s="128" t="s">
        <v>798</v>
      </c>
      <c r="H61" s="128"/>
      <c r="I61" s="128" t="s">
        <v>798</v>
      </c>
    </row>
    <row r="62" spans="1:9" ht="16.5" customHeight="1">
      <c r="A62" s="297"/>
      <c r="B62" s="296"/>
      <c r="C62" s="41" t="str">
        <f>IF(B61="","",VLOOKUP($B61,'女子'!$A$4:$K$118,2,))</f>
        <v>平田　稚葉</v>
      </c>
      <c r="D62" s="40">
        <f>IF(B61="","",VLOOKUP($B61,'女子'!$A$4:$K$118,4,))</f>
        <v>5</v>
      </c>
      <c r="E62" s="56" t="str">
        <f>IF(B61="","",VLOOKUP($B61,'女子'!$A$4:$K$118,5,))</f>
        <v>魚津陸上スポーツ少年団</v>
      </c>
      <c r="F62" s="228" t="s">
        <v>801</v>
      </c>
      <c r="G62" s="228" t="s">
        <v>800</v>
      </c>
      <c r="H62" s="228"/>
      <c r="I62" s="228" t="s">
        <v>800</v>
      </c>
    </row>
    <row r="63" spans="1:9" ht="16.5" customHeight="1">
      <c r="A63" s="295">
        <v>30</v>
      </c>
      <c r="B63" s="295">
        <v>85</v>
      </c>
      <c r="C63" s="39" t="str">
        <f>IF(B63="","",VLOOKUP($B63,'女子'!$A$4:$K$118,3,))</f>
        <v>ｳﾒﾂｸﾞ ﾏﾕ</v>
      </c>
      <c r="D63" s="38"/>
      <c r="E63" s="55"/>
      <c r="F63" s="128" t="s">
        <v>802</v>
      </c>
      <c r="G63" s="128" t="s">
        <v>772</v>
      </c>
      <c r="H63" s="128"/>
      <c r="I63" s="128" t="s">
        <v>772</v>
      </c>
    </row>
    <row r="64" spans="1:9" ht="16.5" customHeight="1">
      <c r="A64" s="296"/>
      <c r="B64" s="296"/>
      <c r="C64" s="41" t="str">
        <f>IF(B63="","",VLOOKUP($B63,'女子'!$A$4:$K$118,2,))</f>
        <v>梅次  真由</v>
      </c>
      <c r="D64" s="40">
        <f>IF(B63="","",VLOOKUP($B63,'女子'!$A$4:$K$118,4,))</f>
        <v>5</v>
      </c>
      <c r="E64" s="56" t="str">
        <f>IF(B63="","",VLOOKUP($B63,'女子'!$A$4:$K$118,5,))</f>
        <v>魚津陸上スポーツ少年団</v>
      </c>
      <c r="F64" s="228" t="s">
        <v>792</v>
      </c>
      <c r="G64" s="228" t="s">
        <v>800</v>
      </c>
      <c r="H64" s="228"/>
      <c r="I64" s="228" t="s">
        <v>800</v>
      </c>
    </row>
    <row r="65" spans="1:9" ht="16.5" customHeight="1">
      <c r="A65" s="295">
        <v>31</v>
      </c>
      <c r="B65" s="295">
        <v>86</v>
      </c>
      <c r="C65" s="39" t="str">
        <f>IF(B65="","",VLOOKUP($B65,'女子'!$A$4:$K$118,3,))</f>
        <v>ｾｷｸﾞﾁ ﾋﾅ</v>
      </c>
      <c r="D65" s="38"/>
      <c r="E65" s="55"/>
      <c r="F65" s="128" t="s">
        <v>803</v>
      </c>
      <c r="G65" s="128" t="s">
        <v>804</v>
      </c>
      <c r="H65" s="128"/>
      <c r="I65" s="128" t="s">
        <v>803</v>
      </c>
    </row>
    <row r="66" spans="1:9" ht="16.5" customHeight="1">
      <c r="A66" s="297"/>
      <c r="B66" s="297"/>
      <c r="C66" s="43" t="str">
        <f>IF(B65="","",VLOOKUP($B65,'女子'!$A$4:$K$118,2,))</f>
        <v>関口　陽菜</v>
      </c>
      <c r="D66" s="42">
        <f>IF(B65="","",VLOOKUP($B65,'女子'!$A$4:$K$118,4,))</f>
        <v>5</v>
      </c>
      <c r="E66" s="57" t="str">
        <f>IF(B65="","",VLOOKUP($B65,'女子'!$A$4:$K$118,5,))</f>
        <v>魚津陸上スポーツ少年団</v>
      </c>
      <c r="F66" s="228" t="s">
        <v>792</v>
      </c>
      <c r="G66" s="228" t="s">
        <v>760</v>
      </c>
      <c r="H66" s="228"/>
      <c r="I66" s="228" t="s">
        <v>792</v>
      </c>
    </row>
    <row r="67" spans="1:9" ht="16.5" customHeight="1">
      <c r="A67" s="295">
        <v>32</v>
      </c>
      <c r="B67" s="295">
        <v>87</v>
      </c>
      <c r="C67" s="39" t="str">
        <f>IF(B67="","",VLOOKUP($B67,'女子'!$A$4:$K$118,3,))</f>
        <v>ｷﾀﾉ ﾌｳ</v>
      </c>
      <c r="D67" s="38"/>
      <c r="E67" s="55"/>
      <c r="F67" s="128" t="s">
        <v>805</v>
      </c>
      <c r="G67" s="128" t="s">
        <v>806</v>
      </c>
      <c r="H67" s="128"/>
      <c r="I67" s="128" t="s">
        <v>806</v>
      </c>
    </row>
    <row r="68" spans="1:9" ht="16.5" customHeight="1">
      <c r="A68" s="297"/>
      <c r="B68" s="296"/>
      <c r="C68" s="41" t="str">
        <f>IF(B67="","",VLOOKUP($B67,'女子'!$A$4:$K$118,2,))</f>
        <v>北野　風生</v>
      </c>
      <c r="D68" s="40">
        <f>IF(B67="","",VLOOKUP($B67,'女子'!$A$4:$K$118,4,))</f>
        <v>5</v>
      </c>
      <c r="E68" s="56" t="str">
        <f>IF(B67="","",VLOOKUP($B67,'女子'!$A$4:$K$118,5,))</f>
        <v>魚津陸上スポーツ少年団</v>
      </c>
      <c r="F68" s="228" t="s">
        <v>761</v>
      </c>
      <c r="G68" s="228" t="s">
        <v>760</v>
      </c>
      <c r="H68" s="228"/>
      <c r="I68" s="228" t="s">
        <v>760</v>
      </c>
    </row>
    <row r="69" spans="1:9" ht="16.5" customHeight="1">
      <c r="A69" s="295">
        <v>33</v>
      </c>
      <c r="B69" s="295">
        <v>88</v>
      </c>
      <c r="C69" s="39" t="str">
        <f>IF(B69="","",VLOOKUP($B69,'女子'!$A$4:$K$118,3,))</f>
        <v>ﾊﾔｼ ｽｽﾞｶ</v>
      </c>
      <c r="D69" s="38"/>
      <c r="E69" s="55"/>
      <c r="F69" s="128" t="s">
        <v>807</v>
      </c>
      <c r="G69" s="128" t="s">
        <v>808</v>
      </c>
      <c r="H69" s="128"/>
      <c r="I69" s="128" t="s">
        <v>807</v>
      </c>
    </row>
    <row r="70" spans="1:9" ht="16.5" customHeight="1">
      <c r="A70" s="297"/>
      <c r="B70" s="296"/>
      <c r="C70" s="41" t="str">
        <f>IF(B69="","",VLOOKUP($B69,'女子'!$A$4:$K$118,2,))</f>
        <v>林　涼花</v>
      </c>
      <c r="D70" s="40">
        <f>IF(B69="","",VLOOKUP($B69,'女子'!$A$4:$K$118,4,))</f>
        <v>5</v>
      </c>
      <c r="E70" s="56" t="str">
        <f>IF(B69="","",VLOOKUP($B69,'女子'!$A$4:$K$118,5,))</f>
        <v>魚津陸上スポーツ少年団</v>
      </c>
      <c r="F70" s="228" t="s">
        <v>801</v>
      </c>
      <c r="G70" s="228" t="s">
        <v>809</v>
      </c>
      <c r="H70" s="228"/>
      <c r="I70" s="228" t="s">
        <v>801</v>
      </c>
    </row>
    <row r="71" spans="1:9" ht="16.5" customHeight="1">
      <c r="A71" s="295">
        <v>34</v>
      </c>
      <c r="B71" s="295">
        <v>89</v>
      </c>
      <c r="C71" s="39" t="str">
        <f>IF(B71="","",VLOOKUP($B71,'女子'!$A$4:$K$118,3,))</f>
        <v>ｲｼｶﾜ ﾘｺ</v>
      </c>
      <c r="D71" s="38"/>
      <c r="E71" s="55"/>
      <c r="F71" s="128" t="s">
        <v>810</v>
      </c>
      <c r="G71" s="128" t="s">
        <v>811</v>
      </c>
      <c r="H71" s="128"/>
      <c r="I71" s="128" t="s">
        <v>811</v>
      </c>
    </row>
    <row r="72" spans="1:9" ht="16.5" customHeight="1">
      <c r="A72" s="297"/>
      <c r="B72" s="296"/>
      <c r="C72" s="41" t="str">
        <f>IF(B71="","",VLOOKUP($B71,'女子'!$A$4:$K$118,2,))</f>
        <v>石川  莉子</v>
      </c>
      <c r="D72" s="40">
        <f>IF(B71="","",VLOOKUP($B71,'女子'!$A$4:$K$118,4,))</f>
        <v>5</v>
      </c>
      <c r="E72" s="56" t="str">
        <f>IF(B71="","",VLOOKUP($B71,'女子'!$A$4:$K$118,5,))</f>
        <v>魚津陸上スポーツ少年団</v>
      </c>
      <c r="F72" s="228" t="s">
        <v>813</v>
      </c>
      <c r="G72" s="228" t="s">
        <v>812</v>
      </c>
      <c r="H72" s="228"/>
      <c r="I72" s="228" t="s">
        <v>751</v>
      </c>
    </row>
    <row r="73" spans="1:9" ht="16.5" customHeight="1">
      <c r="A73" s="295">
        <v>35</v>
      </c>
      <c r="B73" s="295">
        <v>96</v>
      </c>
      <c r="C73" s="39" t="str">
        <f>IF(B73="","",VLOOKUP($B73,'女子'!$A$4:$K$118,3,))</f>
        <v>ｲﾜﾔﾏ ｱｲﾘ</v>
      </c>
      <c r="D73" s="38"/>
      <c r="E73" s="55"/>
      <c r="F73" s="128" t="s">
        <v>814</v>
      </c>
      <c r="G73" s="128" t="s">
        <v>741</v>
      </c>
      <c r="H73" s="128"/>
      <c r="I73" s="128" t="s">
        <v>814</v>
      </c>
    </row>
    <row r="74" spans="1:9" ht="16.5" customHeight="1">
      <c r="A74" s="297"/>
      <c r="B74" s="296"/>
      <c r="C74" s="41" t="str">
        <f>IF(B73="","",VLOOKUP($B73,'女子'!$A$4:$K$118,2,))</f>
        <v>岩山　愛理</v>
      </c>
      <c r="D74" s="40">
        <f>IF(B73="","",VLOOKUP($B73,'女子'!$A$4:$K$118,4,))</f>
        <v>5</v>
      </c>
      <c r="E74" s="56" t="str">
        <f>IF(B73="","",VLOOKUP($B73,'女子'!$A$4:$K$118,5,))</f>
        <v>滑川ジュニア</v>
      </c>
      <c r="F74" s="228" t="s">
        <v>774</v>
      </c>
      <c r="G74" s="228"/>
      <c r="H74" s="228"/>
      <c r="I74" s="228" t="s">
        <v>774</v>
      </c>
    </row>
    <row r="75" spans="1:9" s="7" customFormat="1" ht="16.5" customHeight="1">
      <c r="A75" s="295">
        <v>36</v>
      </c>
      <c r="B75" s="295">
        <v>98</v>
      </c>
      <c r="C75" s="39" t="str">
        <f>IF(B75="","",VLOOKUP($B75,'女子'!$A$4:$K$118,3,))</f>
        <v>ｼﾝﾄﾞｳ ｷｯｶ</v>
      </c>
      <c r="D75" s="38"/>
      <c r="E75" s="55"/>
      <c r="F75" s="128"/>
      <c r="G75" s="128"/>
      <c r="H75" s="128"/>
      <c r="I75" s="128"/>
    </row>
    <row r="76" spans="1:9" ht="16.5" customHeight="1">
      <c r="A76" s="297"/>
      <c r="B76" s="296"/>
      <c r="C76" s="41" t="str">
        <f>IF(B75="","",VLOOKUP($B75,'女子'!$A$4:$K$118,2,))</f>
        <v>新堂　きっか</v>
      </c>
      <c r="D76" s="40">
        <f>IF(B75="","",VLOOKUP($B75,'女子'!$A$4:$K$118,4,))</f>
        <v>5</v>
      </c>
      <c r="E76" s="56" t="str">
        <f>IF(B75="","",VLOOKUP($B75,'女子'!$A$4:$K$118,5,))</f>
        <v>滑川ジュニア</v>
      </c>
      <c r="F76" s="228"/>
      <c r="G76" s="228"/>
      <c r="H76" s="228"/>
      <c r="I76" s="228"/>
    </row>
    <row r="77" spans="1:9" ht="16.5" customHeight="1">
      <c r="A77" s="295">
        <v>37</v>
      </c>
      <c r="B77" s="295">
        <v>99</v>
      </c>
      <c r="C77" s="39" t="str">
        <f>IF(B77="","",VLOOKUP($B77,'女子'!$A$4:$K$118,3,))</f>
        <v>ｷﾖﾀ ﾘｮｳｶ</v>
      </c>
      <c r="D77" s="38"/>
      <c r="E77" s="55"/>
      <c r="F77" s="128" t="s">
        <v>775</v>
      </c>
      <c r="G77" s="128" t="s">
        <v>815</v>
      </c>
      <c r="H77" s="128"/>
      <c r="I77" s="128" t="s">
        <v>775</v>
      </c>
    </row>
    <row r="78" spans="1:9" ht="16.5" customHeight="1">
      <c r="A78" s="297"/>
      <c r="B78" s="296"/>
      <c r="C78" s="41" t="str">
        <f>IF(B77="","",VLOOKUP($B77,'女子'!$A$4:$K$118,2,))</f>
        <v>清田　涼香</v>
      </c>
      <c r="D78" s="40">
        <f>IF(B77="","",VLOOKUP($B77,'女子'!$A$4:$K$118,4,))</f>
        <v>5</v>
      </c>
      <c r="E78" s="56" t="str">
        <f>IF(B77="","",VLOOKUP($B77,'女子'!$A$4:$K$118,5,))</f>
        <v>滑川ジュニア</v>
      </c>
      <c r="F78" s="228" t="s">
        <v>760</v>
      </c>
      <c r="G78" s="228" t="s">
        <v>760</v>
      </c>
      <c r="H78" s="228"/>
      <c r="I78" s="228" t="s">
        <v>760</v>
      </c>
    </row>
    <row r="79" spans="1:9" ht="16.5" customHeight="1">
      <c r="A79" s="295">
        <v>38</v>
      </c>
      <c r="B79" s="295">
        <v>106</v>
      </c>
      <c r="C79" s="39" t="str">
        <f>IF(B79="","",VLOOKUP($B79,'女子'!$A$4:$K$118,3,))</f>
        <v>ﾑﾗﾔﾏ ﾐﾕ</v>
      </c>
      <c r="D79" s="38"/>
      <c r="E79" s="55"/>
      <c r="F79" s="128" t="s">
        <v>741</v>
      </c>
      <c r="G79" s="128" t="s">
        <v>816</v>
      </c>
      <c r="H79" s="128"/>
      <c r="I79" s="128" t="s">
        <v>816</v>
      </c>
    </row>
    <row r="80" spans="1:9" ht="16.5" customHeight="1">
      <c r="A80" s="297"/>
      <c r="B80" s="296"/>
      <c r="C80" s="41" t="str">
        <f>IF(B79="","",VLOOKUP($B79,'女子'!$A$4:$K$118,2,))</f>
        <v>村山　実優</v>
      </c>
      <c r="D80" s="40">
        <f>IF(B79="","",VLOOKUP($B79,'女子'!$A$4:$K$118,4,))</f>
        <v>5</v>
      </c>
      <c r="E80" s="56">
        <f>IF(B79="","",VLOOKUP($B79,'女子'!$A$4:$K$118,5,))</f>
        <v>0</v>
      </c>
      <c r="F80" s="228"/>
      <c r="G80" s="228" t="s">
        <v>817</v>
      </c>
      <c r="H80" s="228"/>
      <c r="I80" s="228" t="s">
        <v>817</v>
      </c>
    </row>
    <row r="81" spans="1:9" ht="16.5" customHeight="1">
      <c r="A81" s="295">
        <v>39</v>
      </c>
      <c r="B81" s="295">
        <v>24</v>
      </c>
      <c r="C81" s="39" t="str">
        <f>IF(B81="","",VLOOKUP($B81,'女子'!$A$4:$K$118,3,))</f>
        <v>ｻｶｲ ﾙﾅ</v>
      </c>
      <c r="D81" s="38"/>
      <c r="E81" s="55"/>
      <c r="F81" s="128" t="s">
        <v>818</v>
      </c>
      <c r="G81" s="128" t="s">
        <v>741</v>
      </c>
      <c r="H81" s="128"/>
      <c r="I81" s="128" t="s">
        <v>818</v>
      </c>
    </row>
    <row r="82" spans="1:9" ht="16.5" customHeight="1">
      <c r="A82" s="297"/>
      <c r="B82" s="296"/>
      <c r="C82" s="41" t="str">
        <f>IF(B81="","",VLOOKUP($B81,'女子'!$A$4:$K$118,2,))</f>
        <v>坂井　瑠菜</v>
      </c>
      <c r="D82" s="40">
        <f>IF(B81="","",VLOOKUP($B81,'女子'!$A$4:$K$118,4,))</f>
        <v>6</v>
      </c>
      <c r="E82" s="56" t="str">
        <f>IF(B81="","",VLOOKUP($B81,'女子'!$A$4:$K$118,5,))</f>
        <v>立山ランラン</v>
      </c>
      <c r="F82" s="228" t="s">
        <v>782</v>
      </c>
      <c r="G82" s="228"/>
      <c r="H82" s="228"/>
      <c r="I82" s="228" t="s">
        <v>782</v>
      </c>
    </row>
    <row r="83" spans="1:9" ht="16.5" customHeight="1">
      <c r="A83" s="295">
        <v>40</v>
      </c>
      <c r="B83" s="295">
        <v>25</v>
      </c>
      <c r="C83" s="39" t="str">
        <f>IF(B83="","",VLOOKUP($B83,'女子'!$A$4:$K$118,3,))</f>
        <v>ﾋﾛｾ ｱｲﾘ</v>
      </c>
      <c r="D83" s="38"/>
      <c r="E83" s="55"/>
      <c r="F83" s="128" t="s">
        <v>795</v>
      </c>
      <c r="G83" s="128" t="s">
        <v>795</v>
      </c>
      <c r="H83" s="128"/>
      <c r="I83" s="128" t="s">
        <v>795</v>
      </c>
    </row>
    <row r="84" spans="1:9" ht="16.5" customHeight="1">
      <c r="A84" s="297"/>
      <c r="B84" s="296"/>
      <c r="C84" s="41" t="str">
        <f>IF(B83="","",VLOOKUP($B83,'女子'!$A$4:$K$118,2,))</f>
        <v>広瀬　愛理</v>
      </c>
      <c r="D84" s="40">
        <f>IF(B83="","",VLOOKUP($B83,'女子'!$A$4:$K$118,4,))</f>
        <v>6</v>
      </c>
      <c r="E84" s="56" t="str">
        <f>IF(B83="","",VLOOKUP($B83,'女子'!$A$4:$K$118,5,))</f>
        <v>立山ランラン</v>
      </c>
      <c r="F84" s="228" t="s">
        <v>820</v>
      </c>
      <c r="G84" s="228" t="s">
        <v>819</v>
      </c>
      <c r="H84" s="228"/>
      <c r="I84" s="228" t="s">
        <v>819</v>
      </c>
    </row>
    <row r="85" spans="1:9" ht="16.5" customHeight="1">
      <c r="A85" s="295">
        <v>41</v>
      </c>
      <c r="B85" s="295">
        <v>27</v>
      </c>
      <c r="C85" s="39" t="str">
        <f>IF(B85="","",VLOOKUP($B85,'女子'!$A$4:$K$118,3,))</f>
        <v>ﾏﾂｼﾀ ｶﾅｺ</v>
      </c>
      <c r="D85" s="38"/>
      <c r="E85" s="55"/>
      <c r="F85" s="128" t="s">
        <v>821</v>
      </c>
      <c r="G85" s="128" t="s">
        <v>741</v>
      </c>
      <c r="H85" s="128"/>
      <c r="I85" s="128" t="s">
        <v>821</v>
      </c>
    </row>
    <row r="86" spans="1:9" ht="16.5" customHeight="1">
      <c r="A86" s="297"/>
      <c r="B86" s="296"/>
      <c r="C86" s="41" t="str">
        <f>IF(B85="","",VLOOKUP($B85,'女子'!$A$4:$K$118,2,))</f>
        <v>松下　可那子</v>
      </c>
      <c r="D86" s="40">
        <f>IF(B85="","",VLOOKUP($B85,'女子'!$A$4:$K$118,4,))</f>
        <v>6</v>
      </c>
      <c r="E86" s="56" t="str">
        <f>IF(B85="","",VLOOKUP($B85,'女子'!$A$4:$K$118,5,))</f>
        <v>立山ランラン</v>
      </c>
      <c r="F86" s="228" t="s">
        <v>782</v>
      </c>
      <c r="G86" s="228"/>
      <c r="H86" s="228"/>
      <c r="I86" s="228" t="s">
        <v>782</v>
      </c>
    </row>
    <row r="87" spans="1:9" ht="16.5" customHeight="1">
      <c r="A87" s="295">
        <v>42</v>
      </c>
      <c r="B87" s="295">
        <v>28</v>
      </c>
      <c r="C87" s="39" t="str">
        <f>IF(B87="","",VLOOKUP($B87,'女子'!$A$4:$K$118,3,))</f>
        <v>ﾔﾏﾓﾄ ﾕｶ</v>
      </c>
      <c r="D87" s="38"/>
      <c r="E87" s="55"/>
      <c r="F87" s="128" t="s">
        <v>803</v>
      </c>
      <c r="G87" s="128" t="s">
        <v>822</v>
      </c>
      <c r="H87" s="128"/>
      <c r="I87" s="128" t="s">
        <v>803</v>
      </c>
    </row>
    <row r="88" spans="1:9" ht="16.5" customHeight="1">
      <c r="A88" s="297"/>
      <c r="B88" s="297"/>
      <c r="C88" s="43" t="str">
        <f>IF(B87="","",VLOOKUP($B87,'女子'!$A$4:$K$118,2,))</f>
        <v>山本　友香</v>
      </c>
      <c r="D88" s="42">
        <f>IF(B87="","",VLOOKUP($B87,'女子'!$A$4:$K$118,4,))</f>
        <v>6</v>
      </c>
      <c r="E88" s="57" t="str">
        <f>IF(B87="","",VLOOKUP($B87,'女子'!$A$4:$K$118,5,))</f>
        <v>立山ランラン</v>
      </c>
      <c r="F88" s="228" t="s">
        <v>820</v>
      </c>
      <c r="G88" s="228" t="s">
        <v>760</v>
      </c>
      <c r="H88" s="228"/>
      <c r="I88" s="228" t="s">
        <v>820</v>
      </c>
    </row>
    <row r="89" spans="1:9" ht="16.5" customHeight="1">
      <c r="A89" s="295">
        <v>43</v>
      </c>
      <c r="B89" s="295">
        <v>43</v>
      </c>
      <c r="C89" s="39" t="str">
        <f>IF(B89="","",VLOOKUP($B89,'女子'!$A$4:$K$118,3,))</f>
        <v>ｽｷﾞﾓﾄ ﾐﾎ</v>
      </c>
      <c r="D89" s="38"/>
      <c r="E89" s="55"/>
      <c r="F89" s="128" t="s">
        <v>741</v>
      </c>
      <c r="G89" s="128" t="s">
        <v>823</v>
      </c>
      <c r="H89" s="128"/>
      <c r="I89" s="128" t="s">
        <v>823</v>
      </c>
    </row>
    <row r="90" spans="1:9" ht="16.5" customHeight="1">
      <c r="A90" s="297"/>
      <c r="B90" s="296"/>
      <c r="C90" s="41" t="str">
        <f>IF(B89="","",VLOOKUP($B89,'女子'!$A$4:$K$118,2,))</f>
        <v>杉本　光穂</v>
      </c>
      <c r="D90" s="40">
        <f>IF(B89="","",VLOOKUP($B89,'女子'!$A$4:$K$118,4,))</f>
        <v>6</v>
      </c>
      <c r="E90" s="56" t="str">
        <f>IF(B89="","",VLOOKUP($B89,'女子'!$A$4:$K$118,5,))</f>
        <v>立山ランラン</v>
      </c>
      <c r="F90" s="228"/>
      <c r="G90" s="228" t="s">
        <v>751</v>
      </c>
      <c r="H90" s="228"/>
      <c r="I90" s="228" t="s">
        <v>751</v>
      </c>
    </row>
    <row r="91" spans="1:9" ht="16.5" customHeight="1">
      <c r="A91" s="295">
        <v>44</v>
      </c>
      <c r="B91" s="295">
        <v>69</v>
      </c>
      <c r="C91" s="39" t="str">
        <f>IF(B91="","",VLOOKUP($B91,'女子'!$A$4:$K$118,3,))</f>
        <v>ﾔﾏﾓﾄ ﾐｺﾄ</v>
      </c>
      <c r="D91" s="38"/>
      <c r="E91" s="55"/>
      <c r="F91" s="128" t="s">
        <v>824</v>
      </c>
      <c r="G91" s="128" t="s">
        <v>825</v>
      </c>
      <c r="H91" s="128"/>
      <c r="I91" s="128" t="s">
        <v>825</v>
      </c>
    </row>
    <row r="92" spans="1:9" ht="16.5" customHeight="1">
      <c r="A92" s="297"/>
      <c r="B92" s="296"/>
      <c r="C92" s="41" t="str">
        <f>IF(B91="","",VLOOKUP($B91,'女子'!$A$4:$K$118,2,))</f>
        <v>山本　海琴</v>
      </c>
      <c r="D92" s="40">
        <f>IF(B91="","",VLOOKUP($B91,'女子'!$A$4:$K$118,4,))</f>
        <v>6</v>
      </c>
      <c r="E92" s="56" t="str">
        <f>IF(B91="","",VLOOKUP($B91,'女子'!$A$4:$K$118,5,))</f>
        <v>高岡ジュニア</v>
      </c>
      <c r="F92" s="228" t="s">
        <v>777</v>
      </c>
      <c r="G92" s="228" t="s">
        <v>767</v>
      </c>
      <c r="H92" s="228"/>
      <c r="I92" s="228" t="s">
        <v>767</v>
      </c>
    </row>
    <row r="93" spans="1:9" ht="16.5" customHeight="1">
      <c r="A93" s="295">
        <v>45</v>
      </c>
      <c r="B93" s="295">
        <v>90</v>
      </c>
      <c r="C93" s="39" t="str">
        <f>IF(B93="","",VLOOKUP($B93,'女子'!$A$4:$K$118,3,))</f>
        <v>ｲﾉｳｴ ｼｵﾘ</v>
      </c>
      <c r="D93" s="38"/>
      <c r="E93" s="55"/>
      <c r="F93" s="128" t="s">
        <v>826</v>
      </c>
      <c r="G93" s="128" t="s">
        <v>818</v>
      </c>
      <c r="H93" s="128"/>
      <c r="I93" s="128" t="s">
        <v>798</v>
      </c>
    </row>
    <row r="94" spans="1:9" ht="16.5" customHeight="1">
      <c r="A94" s="297"/>
      <c r="B94" s="296"/>
      <c r="C94" s="41" t="str">
        <f>IF(B93="","",VLOOKUP($B93,'女子'!$A$4:$K$118,2,))</f>
        <v>井上  栞里</v>
      </c>
      <c r="D94" s="40">
        <f>IF(B93="","",VLOOKUP($B93,'女子'!$A$4:$K$118,4,))</f>
        <v>6</v>
      </c>
      <c r="E94" s="56" t="str">
        <f>IF(B93="","",VLOOKUP($B93,'女子'!$A$4:$K$118,5,))</f>
        <v>魚津陸上スポーツ少年団</v>
      </c>
      <c r="F94" s="228" t="s">
        <v>767</v>
      </c>
      <c r="G94" s="228" t="s">
        <v>754</v>
      </c>
      <c r="H94" s="228"/>
      <c r="I94" s="228" t="s">
        <v>767</v>
      </c>
    </row>
    <row r="95" spans="1:9" ht="16.5" customHeight="1">
      <c r="A95" s="295">
        <v>46</v>
      </c>
      <c r="B95" s="295">
        <v>93</v>
      </c>
      <c r="C95" s="39" t="str">
        <f>IF(B95="","",VLOOKUP($B95,'女子'!$A$4:$K$118,3,))</f>
        <v>ｼﾐｽﾞ ｾｲｶ</v>
      </c>
      <c r="D95" s="38"/>
      <c r="E95" s="55"/>
      <c r="F95" s="128" t="s">
        <v>741</v>
      </c>
      <c r="G95" s="128" t="s">
        <v>827</v>
      </c>
      <c r="H95" s="128"/>
      <c r="I95" s="128" t="s">
        <v>827</v>
      </c>
    </row>
    <row r="96" spans="1:9" ht="16.5" customHeight="1">
      <c r="A96" s="297"/>
      <c r="B96" s="296"/>
      <c r="C96" s="41" t="str">
        <f>IF(B95="","",VLOOKUP($B95,'女子'!$A$4:$K$118,2,))</f>
        <v>清水  聖花</v>
      </c>
      <c r="D96" s="40">
        <f>IF(B95="","",VLOOKUP($B95,'女子'!$A$4:$K$118,4,))</f>
        <v>6</v>
      </c>
      <c r="E96" s="56" t="str">
        <f>IF(B95="","",VLOOKUP($B95,'女子'!$A$4:$K$118,5,))</f>
        <v>魚津陸上スポーツ少年団</v>
      </c>
      <c r="F96" s="228"/>
      <c r="G96" s="228" t="s">
        <v>742</v>
      </c>
      <c r="H96" s="228"/>
      <c r="I96" s="228" t="s">
        <v>742</v>
      </c>
    </row>
    <row r="97" spans="1:9" ht="16.5" customHeight="1">
      <c r="A97" s="295">
        <v>47</v>
      </c>
      <c r="B97" s="295">
        <v>100</v>
      </c>
      <c r="C97" s="39" t="str">
        <f>IF(B97="","",VLOOKUP($B97,'女子'!$A$4:$K$118,3,))</f>
        <v>ｱｵﾔﾏ ｶｴﾃﾞ</v>
      </c>
      <c r="D97" s="38"/>
      <c r="E97" s="55"/>
      <c r="F97" s="128" t="s">
        <v>828</v>
      </c>
      <c r="G97" s="128" t="s">
        <v>829</v>
      </c>
      <c r="H97" s="128"/>
      <c r="I97" s="128" t="s">
        <v>829</v>
      </c>
    </row>
    <row r="98" spans="1:9" ht="16.5" customHeight="1">
      <c r="A98" s="297"/>
      <c r="B98" s="296"/>
      <c r="C98" s="41" t="str">
        <f>IF(B97="","",VLOOKUP($B97,'女子'!$A$4:$K$118,2,))</f>
        <v>青山　楓</v>
      </c>
      <c r="D98" s="40">
        <f>IF(B97="","",VLOOKUP($B97,'女子'!$A$4:$K$118,4,))</f>
        <v>6</v>
      </c>
      <c r="E98" s="56" t="str">
        <f>IF(B97="","",VLOOKUP($B97,'女子'!$A$4:$K$118,5,))</f>
        <v>滑川ジュニア</v>
      </c>
      <c r="F98" s="228" t="s">
        <v>831</v>
      </c>
      <c r="G98" s="228" t="s">
        <v>830</v>
      </c>
      <c r="H98" s="228"/>
      <c r="I98" s="228" t="s">
        <v>809</v>
      </c>
    </row>
    <row r="99" spans="1:9" ht="16.5" customHeight="1">
      <c r="A99" s="295">
        <v>48</v>
      </c>
      <c r="B99" s="295">
        <v>101</v>
      </c>
      <c r="C99" s="39" t="str">
        <f>IF(B99="","",VLOOKUP($B99,'女子'!$A$4:$K$118,3,))</f>
        <v>ｳﾁｲ ﾚﾅ</v>
      </c>
      <c r="D99" s="38"/>
      <c r="E99" s="55"/>
      <c r="F99" s="128" t="s">
        <v>741</v>
      </c>
      <c r="G99" s="128" t="s">
        <v>780</v>
      </c>
      <c r="H99" s="128"/>
      <c r="I99" s="128" t="s">
        <v>780</v>
      </c>
    </row>
    <row r="100" spans="1:9" ht="16.5" customHeight="1">
      <c r="A100" s="297"/>
      <c r="B100" s="296"/>
      <c r="C100" s="41" t="str">
        <f>IF(B99="","",VLOOKUP($B99,'女子'!$A$4:$K$118,2,))</f>
        <v>打井　玲奈</v>
      </c>
      <c r="D100" s="40">
        <f>IF(B99="","",VLOOKUP($B99,'女子'!$A$4:$K$118,4,))</f>
        <v>6</v>
      </c>
      <c r="E100" s="56" t="str">
        <f>IF(B99="","",VLOOKUP($B99,'女子'!$A$4:$K$118,5,))</f>
        <v>滑川ジュニア</v>
      </c>
      <c r="F100" s="228"/>
      <c r="G100" s="228" t="s">
        <v>820</v>
      </c>
      <c r="H100" s="228"/>
      <c r="I100" s="228" t="s">
        <v>820</v>
      </c>
    </row>
    <row r="101" spans="1:9" ht="16.5" customHeight="1">
      <c r="A101" s="295">
        <v>49</v>
      </c>
      <c r="B101" s="295">
        <v>102</v>
      </c>
      <c r="C101" s="39" t="str">
        <f>IF(B101="","",VLOOKUP($B101,'女子'!$A$4:$K$118,3,))</f>
        <v>ﾎﾘﾀ ﾐﾂﾞｷ</v>
      </c>
      <c r="D101" s="38"/>
      <c r="E101" s="55"/>
      <c r="F101" s="128" t="s">
        <v>832</v>
      </c>
      <c r="G101" s="128" t="s">
        <v>833</v>
      </c>
      <c r="H101" s="128"/>
      <c r="I101" s="128" t="s">
        <v>832</v>
      </c>
    </row>
    <row r="102" spans="1:9" ht="16.5" customHeight="1">
      <c r="A102" s="297"/>
      <c r="B102" s="296"/>
      <c r="C102" s="41" t="str">
        <f>IF(B101="","",VLOOKUP($B101,'女子'!$A$4:$K$118,2,))</f>
        <v>堀田　望月</v>
      </c>
      <c r="D102" s="40">
        <f>IF(B101="","",VLOOKUP($B101,'女子'!$A$4:$K$118,4,))</f>
        <v>6</v>
      </c>
      <c r="E102" s="56" t="str">
        <f>IF(B101="","",VLOOKUP($B101,'女子'!$A$4:$K$118,5,))</f>
        <v>滑川ジュニア</v>
      </c>
      <c r="F102" s="228" t="s">
        <v>764</v>
      </c>
      <c r="G102" s="228" t="s">
        <v>765</v>
      </c>
      <c r="H102" s="228"/>
      <c r="I102" s="228" t="s">
        <v>764</v>
      </c>
    </row>
    <row r="103" spans="1:9" ht="16.5" customHeight="1">
      <c r="A103" s="295">
        <v>50</v>
      </c>
      <c r="B103" s="295">
        <v>103</v>
      </c>
      <c r="C103" s="39" t="str">
        <f>IF(B103="","",VLOOKUP($B103,'女子'!$A$4:$K$118,3,))</f>
        <v>ｷﾀﾊﾞﾔｼ ﾄﾓｴ</v>
      </c>
      <c r="D103" s="38"/>
      <c r="E103" s="55"/>
      <c r="F103" s="128" t="s">
        <v>834</v>
      </c>
      <c r="G103" s="128" t="s">
        <v>835</v>
      </c>
      <c r="H103" s="128"/>
      <c r="I103" s="128" t="s">
        <v>834</v>
      </c>
    </row>
    <row r="104" spans="1:9" ht="16.5" customHeight="1">
      <c r="A104" s="297"/>
      <c r="B104" s="296"/>
      <c r="C104" s="41" t="str">
        <f>IF(B103="","",VLOOKUP($B103,'女子'!$A$4:$K$118,2,))</f>
        <v>北林　朋恵</v>
      </c>
      <c r="D104" s="40">
        <f>IF(B103="","",VLOOKUP($B103,'女子'!$A$4:$K$118,4,))</f>
        <v>6</v>
      </c>
      <c r="E104" s="56" t="str">
        <f>IF(B103="","",VLOOKUP($B103,'女子'!$A$4:$K$118,5,))</f>
        <v>かみにーず</v>
      </c>
      <c r="F104" s="228" t="s">
        <v>819</v>
      </c>
      <c r="G104" s="228" t="s">
        <v>765</v>
      </c>
      <c r="H104" s="228"/>
      <c r="I104" s="228" t="s">
        <v>819</v>
      </c>
    </row>
    <row r="105" spans="1:9" ht="16.5" customHeight="1">
      <c r="A105" s="295">
        <v>51</v>
      </c>
      <c r="B105" s="295"/>
      <c r="C105" s="39">
        <f>IF(B105="","",VLOOKUP($B105,'女子'!$A$4:$K$118,3,))</f>
      </c>
      <c r="D105" s="38"/>
      <c r="E105" s="55"/>
      <c r="F105" s="128"/>
      <c r="G105" s="128"/>
      <c r="H105" s="128"/>
      <c r="I105" s="128"/>
    </row>
    <row r="106" spans="1:9" ht="16.5" customHeight="1">
      <c r="A106" s="297"/>
      <c r="B106" s="296"/>
      <c r="C106" s="41">
        <f>IF(B105="","",VLOOKUP($B105,'女子'!$A$4:$K$118,2,))</f>
      </c>
      <c r="D106" s="40">
        <f>IF(B105="","",VLOOKUP($B105,'女子'!$A$4:$K$118,4,))</f>
      </c>
      <c r="E106" s="56">
        <f>IF(B105="","",VLOOKUP($B105,'女子'!$A$4:$K$118,5,))</f>
      </c>
      <c r="F106" s="228"/>
      <c r="G106" s="228"/>
      <c r="H106" s="228"/>
      <c r="I106" s="228"/>
    </row>
    <row r="107" spans="1:9" ht="16.5" customHeight="1">
      <c r="A107" s="295">
        <v>52</v>
      </c>
      <c r="B107" s="295"/>
      <c r="C107" s="39">
        <f>IF(B107="","",VLOOKUP($B107,'女子'!$A$4:$K$118,3,))</f>
      </c>
      <c r="D107" s="38"/>
      <c r="E107" s="55"/>
      <c r="F107" s="128"/>
      <c r="G107" s="128"/>
      <c r="H107" s="128"/>
      <c r="I107" s="128"/>
    </row>
    <row r="108" spans="1:9" ht="16.5" customHeight="1">
      <c r="A108" s="297"/>
      <c r="B108" s="296"/>
      <c r="C108" s="41">
        <f>IF(B107="","",VLOOKUP($B107,'女子'!$A$4:$K$118,2,))</f>
      </c>
      <c r="D108" s="40">
        <f>IF(B107="","",VLOOKUP($B107,'女子'!$A$4:$K$118,4,))</f>
      </c>
      <c r="E108" s="56">
        <f>IF(B107="","",VLOOKUP($B107,'女子'!$A$4:$K$118,5,))</f>
      </c>
      <c r="F108" s="228"/>
      <c r="G108" s="228"/>
      <c r="H108" s="228"/>
      <c r="I108" s="228"/>
    </row>
    <row r="109" spans="1:9" ht="16.5" customHeight="1">
      <c r="A109" s="295">
        <v>53</v>
      </c>
      <c r="B109" s="295"/>
      <c r="C109" s="39">
        <f>IF(B109="","",VLOOKUP($B109,'女子'!$A$4:$K$118,3,))</f>
      </c>
      <c r="D109" s="38"/>
      <c r="E109" s="55"/>
      <c r="F109" s="128"/>
      <c r="G109" s="128"/>
      <c r="H109" s="128"/>
      <c r="I109" s="128"/>
    </row>
    <row r="110" spans="1:9" ht="16.5" customHeight="1">
      <c r="A110" s="297"/>
      <c r="B110" s="296"/>
      <c r="C110" s="41">
        <f>IF(B109="","",VLOOKUP($B109,'女子'!$A$4:$K$118,2,))</f>
      </c>
      <c r="D110" s="40">
        <f>IF(B109="","",VLOOKUP($B109,'女子'!$A$4:$K$118,4,))</f>
      </c>
      <c r="E110" s="56">
        <f>IF(B109="","",VLOOKUP($B109,'女子'!$A$4:$K$118,5,))</f>
      </c>
      <c r="F110" s="228"/>
      <c r="G110" s="228"/>
      <c r="H110" s="228"/>
      <c r="I110" s="228"/>
    </row>
    <row r="111" spans="1:9" ht="16.5" customHeight="1">
      <c r="A111" s="295">
        <v>54</v>
      </c>
      <c r="B111" s="295"/>
      <c r="C111" s="39">
        <f>IF(B111="","",VLOOKUP($B111,'女子'!$A$4:$K$118,3,))</f>
      </c>
      <c r="D111" s="38"/>
      <c r="E111" s="55"/>
      <c r="F111" s="128"/>
      <c r="G111" s="128"/>
      <c r="H111" s="128"/>
      <c r="I111" s="128"/>
    </row>
    <row r="112" spans="1:9" ht="16.5" customHeight="1">
      <c r="A112" s="297"/>
      <c r="B112" s="296"/>
      <c r="C112" s="41">
        <f>IF(B111="","",VLOOKUP($B111,'女子'!$A$4:$K$118,2,))</f>
      </c>
      <c r="D112" s="40">
        <f>IF(B111="","",VLOOKUP($B111,'女子'!$A$4:$K$118,4,))</f>
      </c>
      <c r="E112" s="56">
        <f>IF(B111="","",VLOOKUP($B111,'女子'!$A$4:$K$118,5,))</f>
      </c>
      <c r="F112" s="228"/>
      <c r="G112" s="228"/>
      <c r="H112" s="228"/>
      <c r="I112" s="228"/>
    </row>
    <row r="113" spans="1:9" ht="16.5" customHeight="1">
      <c r="A113" s="295">
        <v>55</v>
      </c>
      <c r="B113" s="295"/>
      <c r="C113" s="39">
        <f>IF(B113="","",VLOOKUP($B113,'女子'!$A$4:$K$118,3,))</f>
      </c>
      <c r="D113" s="38"/>
      <c r="E113" s="55"/>
      <c r="F113" s="128"/>
      <c r="G113" s="128"/>
      <c r="H113" s="128"/>
      <c r="I113" s="128"/>
    </row>
    <row r="114" spans="1:9" ht="16.5" customHeight="1">
      <c r="A114" s="297"/>
      <c r="B114" s="296"/>
      <c r="C114" s="41">
        <f>IF(B113="","",VLOOKUP($B113,'女子'!$A$4:$K$118,2,))</f>
      </c>
      <c r="D114" s="40">
        <f>IF(B113="","",VLOOKUP($B113,'女子'!$A$4:$K$118,4,))</f>
      </c>
      <c r="E114" s="56">
        <f>IF(B113="","",VLOOKUP($B113,'女子'!$A$4:$K$118,5,))</f>
      </c>
      <c r="F114" s="228"/>
      <c r="G114" s="228"/>
      <c r="H114" s="228"/>
      <c r="I114" s="228"/>
    </row>
    <row r="115" spans="1:9" ht="16.5" customHeight="1">
      <c r="A115" s="295">
        <v>56</v>
      </c>
      <c r="B115" s="295"/>
      <c r="C115" s="39">
        <f>IF(B115="","",VLOOKUP($B115,'女子'!$A$4:$K$118,3,))</f>
      </c>
      <c r="D115" s="38"/>
      <c r="E115" s="55"/>
      <c r="F115" s="128"/>
      <c r="G115" s="128"/>
      <c r="H115" s="128"/>
      <c r="I115" s="128"/>
    </row>
    <row r="116" spans="1:9" ht="16.5" customHeight="1">
      <c r="A116" s="297"/>
      <c r="B116" s="296"/>
      <c r="C116" s="41">
        <f>IF(B115="","",VLOOKUP($B115,'女子'!$A$4:$K$118,2,))</f>
      </c>
      <c r="D116" s="40">
        <f>IF(B115="","",VLOOKUP($B115,'女子'!$A$4:$K$118,4,))</f>
      </c>
      <c r="E116" s="56">
        <f>IF(B115="","",VLOOKUP($B115,'女子'!$A$4:$K$118,5,))</f>
      </c>
      <c r="F116" s="228"/>
      <c r="G116" s="228"/>
      <c r="H116" s="228"/>
      <c r="I116" s="228"/>
    </row>
    <row r="117" spans="1:9" ht="16.5" customHeight="1">
      <c r="A117" s="295">
        <v>57</v>
      </c>
      <c r="B117" s="295"/>
      <c r="C117" s="39">
        <f>IF(B117="","",VLOOKUP($B117,'女子'!$A$4:$K$118,3,))</f>
      </c>
      <c r="D117" s="38"/>
      <c r="E117" s="55"/>
      <c r="F117" s="128"/>
      <c r="G117" s="128"/>
      <c r="H117" s="128"/>
      <c r="I117" s="128"/>
    </row>
    <row r="118" spans="1:9" ht="16.5" customHeight="1">
      <c r="A118" s="297"/>
      <c r="B118" s="296"/>
      <c r="C118" s="41">
        <f>IF(B117="","",VLOOKUP($B117,'女子'!$A$4:$K$118,2,))</f>
      </c>
      <c r="D118" s="40">
        <f>IF(B117="","",VLOOKUP($B117,'女子'!$A$4:$K$118,4,))</f>
      </c>
      <c r="E118" s="56">
        <f>IF(B117="","",VLOOKUP($B117,'女子'!$A$4:$K$118,5,))</f>
      </c>
      <c r="F118" s="228"/>
      <c r="G118" s="228"/>
      <c r="H118" s="228"/>
      <c r="I118" s="228"/>
    </row>
    <row r="119" spans="1:9" ht="16.5" customHeight="1">
      <c r="A119" s="295">
        <v>58</v>
      </c>
      <c r="B119" s="295"/>
      <c r="C119" s="39">
        <f>IF(B119="","",VLOOKUP($B119,'女子'!$A$4:$K$118,3,))</f>
      </c>
      <c r="D119" s="38"/>
      <c r="E119" s="55"/>
      <c r="F119" s="128"/>
      <c r="G119" s="128"/>
      <c r="H119" s="128"/>
      <c r="I119" s="128"/>
    </row>
    <row r="120" spans="1:9" ht="16.5" customHeight="1">
      <c r="A120" s="296"/>
      <c r="B120" s="296"/>
      <c r="C120" s="41">
        <f>IF(B119="","",VLOOKUP($B119,'女子'!$A$4:$K$118,2,))</f>
      </c>
      <c r="D120" s="40">
        <f>IF(B119="","",VLOOKUP($B119,'女子'!$A$4:$K$118,4,))</f>
      </c>
      <c r="E120" s="56">
        <f>IF(B119="","",VLOOKUP($B119,'女子'!$A$4:$K$118,5,))</f>
      </c>
      <c r="F120" s="228"/>
      <c r="G120" s="228"/>
      <c r="H120" s="228"/>
      <c r="I120" s="228"/>
    </row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355" ht="13.5">
      <c r="I355" s="1">
        <v>77</v>
      </c>
    </row>
  </sheetData>
  <sheetProtection/>
  <mergeCells count="116">
    <mergeCell ref="A21:A22"/>
    <mergeCell ref="B13:B14"/>
    <mergeCell ref="A15:A16"/>
    <mergeCell ref="B11:B12"/>
    <mergeCell ref="B21:B22"/>
    <mergeCell ref="B15:B16"/>
    <mergeCell ref="A17:A18"/>
    <mergeCell ref="B17:B18"/>
    <mergeCell ref="A25:A26"/>
    <mergeCell ref="B25:B26"/>
    <mergeCell ref="A11:A12"/>
    <mergeCell ref="B7:B8"/>
    <mergeCell ref="A7:A8"/>
    <mergeCell ref="A23:A24"/>
    <mergeCell ref="A19:A20"/>
    <mergeCell ref="B19:B20"/>
    <mergeCell ref="B23:B24"/>
    <mergeCell ref="A13:A14"/>
    <mergeCell ref="A89:A90"/>
    <mergeCell ref="B89:B90"/>
    <mergeCell ref="A83:A84"/>
    <mergeCell ref="B87:B88"/>
    <mergeCell ref="A5:A6"/>
    <mergeCell ref="B5:B6"/>
    <mergeCell ref="A55:A56"/>
    <mergeCell ref="B55:B56"/>
    <mergeCell ref="A9:A10"/>
    <mergeCell ref="B9:B10"/>
    <mergeCell ref="A97:A98"/>
    <mergeCell ref="B97:B98"/>
    <mergeCell ref="A95:A96"/>
    <mergeCell ref="B95:B96"/>
    <mergeCell ref="A81:A82"/>
    <mergeCell ref="B67:B68"/>
    <mergeCell ref="B69:B70"/>
    <mergeCell ref="B83:B84"/>
    <mergeCell ref="A79:A80"/>
    <mergeCell ref="A91:A92"/>
    <mergeCell ref="A87:A88"/>
    <mergeCell ref="B81:B82"/>
    <mergeCell ref="A93:A94"/>
    <mergeCell ref="A85:A86"/>
    <mergeCell ref="B57:B58"/>
    <mergeCell ref="A59:A60"/>
    <mergeCell ref="B93:B94"/>
    <mergeCell ref="B85:B86"/>
    <mergeCell ref="A67:A68"/>
    <mergeCell ref="B91:B92"/>
    <mergeCell ref="A39:A40"/>
    <mergeCell ref="B39:B40"/>
    <mergeCell ref="A65:A66"/>
    <mergeCell ref="B65:B66"/>
    <mergeCell ref="A53:A54"/>
    <mergeCell ref="B53:B54"/>
    <mergeCell ref="B61:B62"/>
    <mergeCell ref="A47:A48"/>
    <mergeCell ref="B47:B48"/>
    <mergeCell ref="A63:A64"/>
    <mergeCell ref="A29:A30"/>
    <mergeCell ref="B29:B30"/>
    <mergeCell ref="A27:A28"/>
    <mergeCell ref="B27:B28"/>
    <mergeCell ref="B33:B34"/>
    <mergeCell ref="A31:A32"/>
    <mergeCell ref="B31:B32"/>
    <mergeCell ref="A33:A34"/>
    <mergeCell ref="A49:A50"/>
    <mergeCell ref="A75:A76"/>
    <mergeCell ref="A57:A58"/>
    <mergeCell ref="A35:A36"/>
    <mergeCell ref="B35:B36"/>
    <mergeCell ref="A37:A38"/>
    <mergeCell ref="B37:B38"/>
    <mergeCell ref="A45:A46"/>
    <mergeCell ref="A69:A70"/>
    <mergeCell ref="A41:A42"/>
    <mergeCell ref="B73:B74"/>
    <mergeCell ref="A73:A74"/>
    <mergeCell ref="B77:B78"/>
    <mergeCell ref="B51:B52"/>
    <mergeCell ref="B49:B50"/>
    <mergeCell ref="B63:B64"/>
    <mergeCell ref="A61:A62"/>
    <mergeCell ref="A51:A52"/>
    <mergeCell ref="A77:A78"/>
    <mergeCell ref="B59:B60"/>
    <mergeCell ref="A101:A102"/>
    <mergeCell ref="B99:B100"/>
    <mergeCell ref="B41:B42"/>
    <mergeCell ref="A43:A44"/>
    <mergeCell ref="B43:B44"/>
    <mergeCell ref="B45:B46"/>
    <mergeCell ref="B79:B80"/>
    <mergeCell ref="B75:B76"/>
    <mergeCell ref="A71:A72"/>
    <mergeCell ref="B71:B72"/>
    <mergeCell ref="B101:B102"/>
    <mergeCell ref="A99:A100"/>
    <mergeCell ref="B105:B106"/>
    <mergeCell ref="A113:A114"/>
    <mergeCell ref="B113:B114"/>
    <mergeCell ref="A103:A104"/>
    <mergeCell ref="B103:B104"/>
    <mergeCell ref="A105:A106"/>
    <mergeCell ref="A111:A112"/>
    <mergeCell ref="B111:B112"/>
    <mergeCell ref="A119:A120"/>
    <mergeCell ref="B119:B120"/>
    <mergeCell ref="A107:A108"/>
    <mergeCell ref="B107:B108"/>
    <mergeCell ref="A109:A110"/>
    <mergeCell ref="B109:B110"/>
    <mergeCell ref="A117:A118"/>
    <mergeCell ref="B117:B118"/>
    <mergeCell ref="A115:A116"/>
    <mergeCell ref="B115:B116"/>
  </mergeCells>
  <printOptions/>
  <pageMargins left="0.7086614173228347" right="0.1968503937007874" top="0.7480314960629921" bottom="0.9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22" sqref="D22"/>
    </sheetView>
  </sheetViews>
  <sheetFormatPr defaultColWidth="9.00390625" defaultRowHeight="13.5"/>
  <sheetData>
    <row r="1" spans="1:6" ht="21">
      <c r="A1" s="298" t="s">
        <v>897</v>
      </c>
      <c r="B1" s="298"/>
      <c r="C1" s="298"/>
      <c r="D1" s="298"/>
      <c r="E1" s="298"/>
      <c r="F1" s="298"/>
    </row>
    <row r="2" ht="18.75" customHeight="1"/>
    <row r="3" spans="1:6" ht="21" customHeight="1">
      <c r="A3" s="229" t="s">
        <v>898</v>
      </c>
      <c r="B3" s="230" t="s">
        <v>882</v>
      </c>
      <c r="C3" s="230" t="s">
        <v>883</v>
      </c>
      <c r="D3" s="230" t="s">
        <v>884</v>
      </c>
      <c r="E3" s="230" t="s">
        <v>885</v>
      </c>
      <c r="F3" s="231" t="s">
        <v>886</v>
      </c>
    </row>
    <row r="4" spans="1:6" ht="21" customHeight="1">
      <c r="A4" s="232">
        <v>0.3958333333333333</v>
      </c>
      <c r="B4" s="233" t="s">
        <v>887</v>
      </c>
      <c r="C4" s="233" t="s">
        <v>888</v>
      </c>
      <c r="D4" s="234">
        <v>0.71</v>
      </c>
      <c r="E4" s="233" t="s">
        <v>891</v>
      </c>
      <c r="F4" s="235" t="s">
        <v>893</v>
      </c>
    </row>
    <row r="5" spans="1:6" ht="21" customHeight="1">
      <c r="A5" s="232">
        <v>0.4166666666666667</v>
      </c>
      <c r="B5" s="233" t="s">
        <v>887</v>
      </c>
      <c r="C5" s="233" t="s">
        <v>889</v>
      </c>
      <c r="D5" s="234">
        <v>0.59</v>
      </c>
      <c r="E5" s="233"/>
      <c r="F5" s="236" t="s">
        <v>894</v>
      </c>
    </row>
    <row r="6" spans="1:6" ht="21" customHeight="1">
      <c r="A6" s="232">
        <v>0.4583333333333333</v>
      </c>
      <c r="B6" s="233" t="s">
        <v>887</v>
      </c>
      <c r="C6" s="233" t="s">
        <v>890</v>
      </c>
      <c r="D6" s="234">
        <v>0.52</v>
      </c>
      <c r="E6" s="233" t="s">
        <v>892</v>
      </c>
      <c r="F6" s="235" t="s">
        <v>895</v>
      </c>
    </row>
    <row r="7" spans="1:6" ht="21" customHeight="1">
      <c r="A7" s="237">
        <v>0.5</v>
      </c>
      <c r="B7" s="238" t="s">
        <v>887</v>
      </c>
      <c r="C7" s="238" t="s">
        <v>890</v>
      </c>
      <c r="D7" s="239">
        <v>0.61</v>
      </c>
      <c r="E7" s="238" t="s">
        <v>892</v>
      </c>
      <c r="F7" s="240" t="s">
        <v>896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1-72</dc:creator>
  <cp:keywords/>
  <dc:description/>
  <cp:lastModifiedBy>1-72</cp:lastModifiedBy>
  <cp:lastPrinted>2012-08-26T10:21:20Z</cp:lastPrinted>
  <dcterms:created xsi:type="dcterms:W3CDTF">1997-01-08T22:48:59Z</dcterms:created>
  <dcterms:modified xsi:type="dcterms:W3CDTF">2012-08-30T04:09:10Z</dcterms:modified>
  <cp:category/>
  <cp:version/>
  <cp:contentType/>
  <cp:contentStatus/>
</cp:coreProperties>
</file>